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tabRatio="412" activeTab="0"/>
  </bookViews>
  <sheets>
    <sheet name="კრეფსითი" sheetId="1" r:id="rId1"/>
    <sheet name="1-2" sheetId="2" r:id="rId2"/>
    <sheet name="3-4" sheetId="3" r:id="rId3"/>
    <sheet name="5" sheetId="4" r:id="rId4"/>
    <sheet name="6" sheetId="5" r:id="rId5"/>
  </sheets>
  <definedNames/>
  <calcPr fullCalcOnLoad="1"/>
</workbook>
</file>

<file path=xl/sharedStrings.xml><?xml version="1.0" encoding="utf-8"?>
<sst xmlns="http://schemas.openxmlformats.org/spreadsheetml/2006/main" count="303" uniqueCount="146">
  <si>
    <t>გაუთვალისწინებელი ხარჯი</t>
  </si>
  <si>
    <t>N#</t>
  </si>
  <si>
    <t xml:space="preserve">პლასტმასის (წყლის 3/4 მილების) მოწყობა </t>
  </si>
  <si>
    <t>გრძ/მ</t>
  </si>
  <si>
    <t>პლასტმაის კანალიზაციის მილის ( 100 მმ) მოწყობა</t>
  </si>
  <si>
    <t>ცალი</t>
  </si>
  <si>
    <t>პლასტმასის ( წყლის  ბურთულიანი ვინტილი) მოწყობა</t>
  </si>
  <si>
    <t>შტეპსელის მოწყობა ( დამიწებით)</t>
  </si>
  <si>
    <t>პლასტმაის კანალიზაციის მილის ( 50 მმ) მოწყობა</t>
  </si>
  <si>
    <t>ტ</t>
  </si>
  <si>
    <t>ც</t>
  </si>
  <si>
    <t>ამსტრონგის შეკიდული ჭერის მოწყობა</t>
  </si>
  <si>
    <t xml:space="preserve">4 ცენტრალური გათბობის სამუშაოები </t>
  </si>
  <si>
    <t>ცხელი წყლის მილი დ 40</t>
  </si>
  <si>
    <t>ცხელი წყლის მილი დ 20</t>
  </si>
  <si>
    <t>ცხლი წყლის მილების მაკომპლექტებელი მასალა</t>
  </si>
  <si>
    <t>კომპ</t>
  </si>
  <si>
    <t>გათბობის პანელური რადიატორების მოწყობა მაკიმპლექტებელი მასალით</t>
  </si>
  <si>
    <t>ცენტრალური ელ. კარადის მოწყობა</t>
  </si>
  <si>
    <t>12 ადგილიანი ელ. კარადის მოწყობა</t>
  </si>
  <si>
    <t>სამფაზა ავტომატის მოწყობა 100ა</t>
  </si>
  <si>
    <t>ავტომატის მოწყობა 63ა</t>
  </si>
  <si>
    <t>ავტომატის მოწყობა 32ა</t>
  </si>
  <si>
    <t>ავტომატის მოწყობა 25ა</t>
  </si>
  <si>
    <t>გამწოვის მოწყობა</t>
  </si>
  <si>
    <t>ცკომპ</t>
  </si>
  <si>
    <t>#</t>
  </si>
  <si>
    <t xml:space="preserve">ცენტრალური გათბობის სამუშაოები </t>
  </si>
  <si>
    <t>დღგ</t>
  </si>
  <si>
    <t>ღირებულება</t>
  </si>
  <si>
    <t xml:space="preserve"> დემონტაჟის სამუშაოები</t>
  </si>
  <si>
    <t>სამშენებლო-სარემონტო სამუშაოები</t>
  </si>
  <si>
    <t xml:space="preserve"> შიდა სანტექნიკური სამუშაოები</t>
  </si>
  <si>
    <t>ელექტროსამონტაჟო სამუშაოები</t>
  </si>
  <si>
    <t>სამუშაოს დასახელება</t>
  </si>
  <si>
    <t>ჯამი</t>
  </si>
  <si>
    <t>განზ.</t>
  </si>
  <si>
    <t>რაოდენ</t>
  </si>
  <si>
    <t>მასალა</t>
  </si>
  <si>
    <t>სულ</t>
  </si>
  <si>
    <t>ერთ. ფასი</t>
  </si>
  <si>
    <t>1. დემონტაჟის სამუშაოები</t>
  </si>
  <si>
    <t>ს ა მ უ შ ა ო თ ა
დ ა ს ა ხ ე ლ ე ბ ა</t>
  </si>
  <si>
    <t>ხელფასი</t>
  </si>
  <si>
    <t>ს.ს ევექსის ჰოსპიტლის - მ. იაშვილის სახ. ბავშვთა ცენტრალური სავადმყოფოს
ჰოსპიტალური კორპუსის VII სართულზე დაშენების სავარაუდო ხარჯთაღრიცხვა</t>
  </si>
  <si>
    <t>მოგება</t>
  </si>
  <si>
    <t>ბლოკის კედლების მონგრევა</t>
  </si>
  <si>
    <t xml:space="preserve"> იატაკის  ფილების დემონტაჟი</t>
  </si>
  <si>
    <t>სამშენებლო ნაგვის  გატანა</t>
  </si>
  <si>
    <t xml:space="preserve">იატაკიდან არსებული ცემენტის მოჭიმვის აყრა </t>
  </si>
  <si>
    <t>ძველი ლინოკრომის მოხსნა</t>
  </si>
  <si>
    <t xml:space="preserve">სამშენებლო ნაგვის დატვირთვა ხელით ავტოთვითმცლელზე </t>
  </si>
  <si>
    <t>ზედნადები ხარჯები</t>
  </si>
  <si>
    <t xml:space="preserve"> ჯამი</t>
  </si>
  <si>
    <t>სამონტაჟო სამუსაოები</t>
  </si>
  <si>
    <t>გეგმიური დაგროვება</t>
  </si>
  <si>
    <t>3. შიდა სანტექნიკური სამუშაოები</t>
  </si>
  <si>
    <t>სამონტაჟო სამუშაოები</t>
  </si>
  <si>
    <t>წყალშემრევი ონკანის მოწყობა</t>
  </si>
  <si>
    <t xml:space="preserve">უნიტაზის (ჩამრეცხი ავზით) მოწყობა </t>
  </si>
  <si>
    <t xml:space="preserve">ხელსაბანი ნიჟარის მოწყობა </t>
  </si>
  <si>
    <t>სხვა სანტექნიკური სამუშაოები</t>
  </si>
  <si>
    <t>ზედნადები ხარჯი (მონტაჟიდან)</t>
  </si>
  <si>
    <t>არსებული ელ. კარადის დემონტაჟი</t>
  </si>
  <si>
    <t>არსებული გაგრილების სისტემის გადატანა</t>
  </si>
  <si>
    <t>5. ელექტროსამონტაჟო სამუშაოები</t>
  </si>
  <si>
    <t>გრძ.მ</t>
  </si>
  <si>
    <t>ერთპოლუსიანი გამომრთველი 220ვ ძაბვაზე ერთკლავიშიანი</t>
  </si>
  <si>
    <t>ერთპოლუსიანი გამომრთველი 220ვ ძაბვაზე ორკლავიშიანი</t>
  </si>
  <si>
    <t>ელსადენების მოწყობა (კვეთით 3X4 სპილენძის)</t>
  </si>
  <si>
    <t>ელსადენების მოწყობა (კვეთით 3X2,5 სპილენძის)</t>
  </si>
  <si>
    <t>ელსადენების მოწყობა (კვეთით 3X1,5 სპილენძის)</t>
  </si>
  <si>
    <t>შეკიდული ჭერის წერთილოვანი სანათი LED ნათებით</t>
  </si>
  <si>
    <t>ჭერზე მისამაგრებელი ლუმინესცენტური სანათი  4X18ვტ ზომა 60X60მმ მოწყობა</t>
  </si>
  <si>
    <t>მ2</t>
  </si>
  <si>
    <t>მ3</t>
  </si>
  <si>
    <t>კვმ</t>
  </si>
  <si>
    <t>კვ/მ</t>
  </si>
  <si>
    <t>მ</t>
  </si>
  <si>
    <t>საათი</t>
  </si>
  <si>
    <t>მდფ-ის კარების დაყენება (კომპლექტი)</t>
  </si>
  <si>
    <t>რკ/ბეტონის სამუშაოები</t>
  </si>
  <si>
    <t>შეველერის სამაგრი დეტალები</t>
  </si>
  <si>
    <t>ჩასაყოლებელი დეტალები ზომით 300X300 სისქით 10 მმ</t>
  </si>
  <si>
    <t xml:space="preserve">მილკვადრატით 100X100მმ ლითონის კონსტრუქციების დამზადება მონტაჟი </t>
  </si>
  <si>
    <t xml:space="preserve">მილკვადრატით 20X40მმ ლითონის დამცავი კონსტრუქციების დამზადება მონტაჟი </t>
  </si>
  <si>
    <t xml:space="preserve">მილკვადრატით 40X40მმ ლითონის კონსტრუქციების დამზადება მონტაჟი </t>
  </si>
  <si>
    <t>თაბაშირ-მუყაოს ფილებით კედლების შეფუთვა თბოიზოლაციით</t>
  </si>
  <si>
    <t>კაც/სთ</t>
  </si>
  <si>
    <t>შველერის მოწყობა 200მმ</t>
  </si>
  <si>
    <t>სენდვიჩ პანელის კედლის მოწყობა (50 მმ) სისქის</t>
  </si>
  <si>
    <t>მეტალო პლასტასის კარის მოწყობა</t>
  </si>
  <si>
    <t>პლასტმასის რაფის მოწყობა (150 მმ) სიგანის</t>
  </si>
  <si>
    <t>ყინვაგამძლე კერამოგრანიტის ფილის მოწყობა</t>
  </si>
  <si>
    <t>1 ფენა ლინოკრომით მოწყობა D</t>
  </si>
  <si>
    <t>კედლების მოწყობა კაფელით</t>
  </si>
  <si>
    <t>კერამოგრანიტის პლინტუსის მოწყობა0.07მ</t>
  </si>
  <si>
    <t xml:space="preserve"> ლამინირებული პარკეტის იატაკის მოწყობა პლინტუსების გათვალისწინებით   არანაკლებ 10მმ სისქით </t>
  </si>
  <si>
    <t xml:space="preserve">                  ამწე კალათა </t>
  </si>
  <si>
    <t>ცემენტის მოჭიმვის მოწყობა სისქით  0,5-0,7 სმ</t>
  </si>
  <si>
    <t>პლასტმასის შეკიდული ჭერის მოწყობა</t>
  </si>
  <si>
    <t>ხის მასალა (დამხმარე მასალებით)</t>
  </si>
  <si>
    <t>მინაბამბის ( ცალიმხარე ფოლგიანი) 2 ფენა თბოიზოლაციის მოწყობა</t>
  </si>
  <si>
    <t>ქარხნულად შეღებილი ფერადი თუნუქით (არანაკლებ 0,55მმ) სახურავის მოწყობა</t>
  </si>
  <si>
    <t>ქარხნულად შეღებილი ფერადი თუნუქით ჟოლობის მოწყობა</t>
  </si>
  <si>
    <t>პარაპეტზე საწვეთურის მოწყობა ქარხნულად შეღებილი ფერადი თუნუქით (არანაკლებ 0,55მმ)</t>
  </si>
  <si>
    <t>თაბაშირ-მუყაოს ტიხრების მოწყობა თბოიზოლაციით</t>
  </si>
  <si>
    <t>იატაკების მოწყობა მეტლახით</t>
  </si>
  <si>
    <t>ხელოვნური კერამოგრანიტის  ფილების მოწყობა</t>
  </si>
  <si>
    <t>კედლების შეფითხვნა და დამუშავება ზუმფარით</t>
  </si>
  <si>
    <t>მეტალის კონსტრუქციის შეღებვა ზეთოვანი საღებავით 2ჯერ</t>
  </si>
  <si>
    <t>მეტალო პლასტასის ფანჯრის მოწყობა</t>
  </si>
  <si>
    <t>ფასადის ღებვა წყალემულსიის საღებავით 2ჯერ</t>
  </si>
  <si>
    <t>კედლების შეღებვა წყალემულსიური საღებავით ორჯერ</t>
  </si>
  <si>
    <t xml:space="preserve">შრომის დანახარჯები </t>
  </si>
  <si>
    <t>მილკვადრატით მოაჯირის მოწყობა  (ჰ=120სმ)</t>
  </si>
  <si>
    <t>2.სამშენებლო-სარემონტო სამუშაოები</t>
  </si>
  <si>
    <t>კომპლ</t>
  </si>
  <si>
    <t>წერტილი</t>
  </si>
  <si>
    <t>ქსელის როზეტი (კომპიუტერული)</t>
  </si>
  <si>
    <t>ქსელის როზეტი (ტელეფონის)</t>
  </si>
  <si>
    <t>ქსელის როზეტი (ტელევიზორის)</t>
  </si>
  <si>
    <t>პაჩ-პანელი 24 პორტიანი</t>
  </si>
  <si>
    <t>სვიჩი 24-იანი</t>
  </si>
  <si>
    <t>სავენტილაციო ბლოკი</t>
  </si>
  <si>
    <t>კაბელი 5 კატეგორიის უტპ/5 კატ (100% სპილენძი)</t>
  </si>
  <si>
    <t>გამანაწილებელი კარადა- რეკი</t>
  </si>
  <si>
    <t>უწყვეტი კვების წყარო უპს (2 კვ)</t>
  </si>
  <si>
    <t>დამხმარე მესალები კომპ. ქსელის მოსაწყობად</t>
  </si>
  <si>
    <t>დანართი #5</t>
  </si>
  <si>
    <t>დამკვეთი:</t>
  </si>
  <si>
    <t>სს ევექსის ჰოსპიტლები (ს/კ 404476205)</t>
  </si>
  <si>
    <t>შემსრულებელი:</t>
  </si>
  <si>
    <t>ობიექტი:</t>
  </si>
  <si>
    <t>მ.იაშვილის სახელობის ბავშვთა ცენტრალური საავადმყოფო</t>
  </si>
  <si>
    <t>ობიექტის მისამართი:</t>
  </si>
  <si>
    <t>ქ. თბილისი, ლუბლიანას 2/6</t>
  </si>
  <si>
    <t>ს.ს ევექსის ჰოსპიტლის - მ. იაშვილის სახ. ბავშვთა ცენტრალური სავადმყოფოს
ჰოსპიტალური კორპუსის VII სართულზე დაშენების  ხარჯთაღრიცხვა</t>
  </si>
  <si>
    <t>რაოდენობა</t>
  </si>
  <si>
    <t>შესრულების ვადა (დღე):</t>
  </si>
  <si>
    <t>შემსრულებელი კომპანია</t>
  </si>
  <si>
    <t>თარიღი:</t>
  </si>
  <si>
    <t>დირექტორი</t>
  </si>
  <si>
    <t xml:space="preserve"> სუსტი დენების სამუშაოები</t>
  </si>
  <si>
    <t>6 სუსტი დენების სამუშაოები</t>
  </si>
  <si>
    <t xml:space="preserve">ს.ს ევექსის ჰოსპიტლები - მ. იაშვილის სახ. ბავშვთა ცენტრალური სავადმყოფოს
ჰოსპიტალური კორპუსის VII სართულზე დაშენების ხარჯთაღრიცხვის კრეფსითი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</si>
</sst>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₾&quot;;\-#,##0\ &quot;₾&quot;"/>
    <numFmt numFmtId="181" formatCode="#,##0\ &quot;₾&quot;;[Red]\-#,##0\ &quot;₾&quot;"/>
    <numFmt numFmtId="182" formatCode="#,##0.00\ &quot;₾&quot;;\-#,##0.00\ &quot;₾&quot;"/>
    <numFmt numFmtId="183" formatCode="#,##0.00\ &quot;₾&quot;;[Red]\-#,##0.00\ &quot;₾&quot;"/>
    <numFmt numFmtId="184" formatCode="_-* #,##0\ &quot;₾&quot;_-;\-* #,##0\ &quot;₾&quot;_-;_-* &quot;-&quot;\ &quot;₾&quot;_-;_-@_-"/>
    <numFmt numFmtId="185" formatCode="_-* #,##0\ _₾_-;\-* #,##0\ _₾_-;_-* &quot;-&quot;\ _₾_-;_-@_-"/>
    <numFmt numFmtId="186" formatCode="_-* #,##0.00\ &quot;₾&quot;_-;\-* #,##0.00\ &quot;₾&quot;_-;_-* &quot;-&quot;??\ &quot;₾&quot;_-;_-@_-"/>
    <numFmt numFmtId="187" formatCode="_-* #,##0.00\ _₾_-;\-* #,##0.00\ _₾_-;_-* &quot;-&quot;??\ _₾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#,##0\ &quot;ლ.&quot;;\-#,##0\ &quot;ლ.&quot;"/>
    <numFmt numFmtId="199" formatCode="#,##0\ &quot;ლ.&quot;;[Red]\-#,##0\ &quot;ლ.&quot;"/>
    <numFmt numFmtId="200" formatCode="#,##0.00\ &quot;ლ.&quot;;\-#,##0.00\ &quot;ლ.&quot;"/>
    <numFmt numFmtId="201" formatCode="#,##0.00\ &quot;ლ.&quot;;[Red]\-#,##0.00\ &quot;ლ.&quot;"/>
    <numFmt numFmtId="202" formatCode="_-* #,##0\ &quot;ლ.&quot;_-;\-* #,##0\ &quot;ლ.&quot;_-;_-* &quot;-&quot;\ &quot;ლ.&quot;_-;_-@_-"/>
    <numFmt numFmtId="203" formatCode="_-* #,##0\ _ლ_._-;\-* #,##0\ _ლ_._-;_-* &quot;-&quot;\ _ლ_._-;_-@_-"/>
    <numFmt numFmtId="204" formatCode="_-* #,##0.00\ &quot;ლ.&quot;_-;\-* #,##0.00\ &quot;ლ.&quot;_-;_-* &quot;-&quot;??\ &quot;ლ.&quot;_-;_-@_-"/>
    <numFmt numFmtId="205" formatCode="_-* #,##0.00\ _ლ_._-;\-* #,##0.00\ _ლ_._-;_-* &quot;-&quot;??\ _ლ_._-;_-@_-"/>
    <numFmt numFmtId="206" formatCode="0.0"/>
    <numFmt numFmtId="207" formatCode="0.000"/>
    <numFmt numFmtId="208" formatCode="_(* #,##0.0_);_(* \(#,##0.0\);_(* &quot;-&quot;??_);_(@_)"/>
    <numFmt numFmtId="209" formatCode="_(* #,##0_);_(* \(#,##0\);_(* &quot;-&quot;??_);_(@_)"/>
    <numFmt numFmtId="210" formatCode="[$-FC19]d\ mmmm\ yyyy\ &quot;г.&quot;"/>
    <numFmt numFmtId="211" formatCode="0.00_);\(0.00\)"/>
    <numFmt numFmtId="212" formatCode="#,##0.000"/>
    <numFmt numFmtId="213" formatCode="###0;###0"/>
    <numFmt numFmtId="214" formatCode="0.00000"/>
    <numFmt numFmtId="215" formatCode="0.00;[Red]0.00"/>
    <numFmt numFmtId="216" formatCode="_(* #,##0.0000_);_(* \(#,##0.0000\);_(* &quot;-&quot;??_);_(@_)"/>
    <numFmt numFmtId="217" formatCode="0.000;[Red]0.000"/>
    <numFmt numFmtId="218" formatCode="0.0000;[Red]0.0000"/>
    <numFmt numFmtId="219" formatCode="0.0000"/>
    <numFmt numFmtId="220" formatCode="_-* #,##0.0\ _L_a_r_i_-;\-* #,##0.0\ _L_a_r_i_-;_-* &quot;-&quot;??\ _L_a_r_i_-;_-@_-"/>
    <numFmt numFmtId="221" formatCode="_-* #,##0.0\ _₾_-;\-* #,##0.0\ _₾_-;_-* &quot;-&quot;??\ _₾_-;_-@_-"/>
    <numFmt numFmtId="222" formatCode="[$-409]dddd\,\ mmmm\ dd\,\ yyyy"/>
    <numFmt numFmtId="223" formatCode="[$-809]dd\ mmmm\ yyyy"/>
  </numFmts>
  <fonts count="3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4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3" fillId="24" borderId="9" applyNumberFormat="0" applyProtection="0">
      <alignment horizontal="left" vertical="center" indent="1"/>
    </xf>
    <xf numFmtId="0" fontId="24" fillId="0" borderId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9" fontId="5" fillId="0" borderId="0" applyFont="0" applyFill="0" applyBorder="0" applyAlignment="0" applyProtection="0"/>
    <xf numFmtId="0" fontId="25" fillId="0" borderId="0">
      <alignment vertical="center"/>
      <protection/>
    </xf>
  </cellStyleXfs>
  <cellXfs count="188">
    <xf numFmtId="0" fontId="0" fillId="0" borderId="0" xfId="0" applyAlignment="1">
      <alignment/>
    </xf>
    <xf numFmtId="0" fontId="26" fillId="0" borderId="0" xfId="0" applyFont="1" applyFill="1" applyAlignment="1">
      <alignment vertical="center" wrapText="1"/>
    </xf>
    <xf numFmtId="0" fontId="26" fillId="0" borderId="0" xfId="0" applyFont="1" applyAlignment="1" applyProtection="1">
      <alignment vertical="center" wrapText="1"/>
      <protection/>
    </xf>
    <xf numFmtId="0" fontId="26" fillId="0" borderId="0" xfId="343" applyFont="1" applyAlignment="1" applyProtection="1">
      <alignment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25" borderId="11" xfId="216" applyNumberFormat="1" applyFont="1" applyFill="1" applyBorder="1" applyAlignment="1" applyProtection="1">
      <alignment horizontal="center" vertical="center" wrapText="1"/>
      <protection/>
    </xf>
    <xf numFmtId="0" fontId="26" fillId="25" borderId="11" xfId="428" applyFont="1" applyFill="1" applyBorder="1" applyAlignment="1" applyProtection="1">
      <alignment horizontal="center" vertical="center" wrapText="1"/>
      <protection locked="0"/>
    </xf>
    <xf numFmtId="0" fontId="26" fillId="25" borderId="12" xfId="142" applyNumberFormat="1" applyFont="1" applyFill="1" applyBorder="1" applyAlignment="1" applyProtection="1">
      <alignment horizontal="center" vertical="center" wrapText="1"/>
      <protection locked="0"/>
    </xf>
    <xf numFmtId="0" fontId="26" fillId="25" borderId="11" xfId="428" applyNumberFormat="1" applyFont="1" applyFill="1" applyBorder="1" applyAlignment="1" applyProtection="1">
      <alignment horizontal="center" vertical="center" wrapText="1"/>
      <protection locked="0"/>
    </xf>
    <xf numFmtId="0" fontId="26" fillId="26" borderId="11" xfId="216" applyNumberFormat="1" applyFont="1" applyFill="1" applyBorder="1" applyAlignment="1" applyProtection="1">
      <alignment horizontal="center" vertical="center" wrapText="1"/>
      <protection/>
    </xf>
    <xf numFmtId="1" fontId="26" fillId="26" borderId="13" xfId="342" applyNumberFormat="1" applyFont="1" applyFill="1" applyBorder="1" applyAlignment="1" applyProtection="1">
      <alignment horizontal="center" vertical="center" wrapText="1"/>
      <protection/>
    </xf>
    <xf numFmtId="2" fontId="26" fillId="0" borderId="13" xfId="342" applyNumberFormat="1" applyFont="1" applyFill="1" applyBorder="1" applyAlignment="1" applyProtection="1">
      <alignment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43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0" xfId="342" applyFont="1" applyAlignment="1" applyProtection="1">
      <alignment vertical="center" wrapText="1"/>
      <protection/>
    </xf>
    <xf numFmtId="0" fontId="26" fillId="26" borderId="13" xfId="0" applyFont="1" applyFill="1" applyBorder="1" applyAlignment="1" applyProtection="1">
      <alignment horizontal="center" vertical="center" wrapText="1"/>
      <protection/>
    </xf>
    <xf numFmtId="0" fontId="26" fillId="0" borderId="13" xfId="343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2" fontId="26" fillId="0" borderId="13" xfId="343" applyNumberFormat="1" applyFont="1" applyFill="1" applyBorder="1" applyAlignment="1" applyProtection="1">
      <alignment horizontal="center" vertical="center" wrapText="1"/>
      <protection/>
    </xf>
    <xf numFmtId="0" fontId="26" fillId="26" borderId="13" xfId="47" applyNumberFormat="1" applyFont="1" applyFill="1" applyBorder="1" applyAlignment="1" applyProtection="1">
      <alignment horizontal="center" vertical="center" wrapText="1"/>
      <protection/>
    </xf>
    <xf numFmtId="1" fontId="26" fillId="26" borderId="11" xfId="343" applyNumberFormat="1" applyFont="1" applyFill="1" applyBorder="1" applyAlignment="1" applyProtection="1">
      <alignment horizontal="center" vertical="center" wrapText="1"/>
      <protection/>
    </xf>
    <xf numFmtId="2" fontId="26" fillId="0" borderId="11" xfId="343" applyNumberFormat="1" applyFont="1" applyFill="1" applyBorder="1" applyAlignment="1" applyProtection="1">
      <alignment horizontal="left" vertical="center" wrapText="1"/>
      <protection/>
    </xf>
    <xf numFmtId="2" fontId="26" fillId="0" borderId="11" xfId="343" applyNumberFormat="1" applyFont="1" applyFill="1" applyBorder="1" applyAlignment="1" applyProtection="1">
      <alignment horizontal="center" vertical="center" wrapText="1"/>
      <protection/>
    </xf>
    <xf numFmtId="0" fontId="34" fillId="26" borderId="11" xfId="141" applyNumberFormat="1" applyFont="1" applyFill="1" applyBorder="1" applyAlignment="1" applyProtection="1">
      <alignment horizontal="center" vertical="center" wrapText="1"/>
      <protection/>
    </xf>
    <xf numFmtId="2" fontId="26" fillId="0" borderId="11" xfId="141" applyNumberFormat="1" applyFont="1" applyFill="1" applyBorder="1" applyAlignment="1" applyProtection="1">
      <alignment horizontal="center" vertical="center" wrapText="1"/>
      <protection/>
    </xf>
    <xf numFmtId="2" fontId="26" fillId="0" borderId="13" xfId="342" applyNumberFormat="1" applyFont="1" applyFill="1" applyBorder="1" applyAlignment="1" applyProtection="1">
      <alignment horizontal="left" vertical="center" wrapText="1"/>
      <protection/>
    </xf>
    <xf numFmtId="0" fontId="26" fillId="26" borderId="11" xfId="342" applyFont="1" applyFill="1" applyBorder="1" applyAlignment="1" applyProtection="1">
      <alignment horizontal="center" vertical="center" wrapText="1"/>
      <protection/>
    </xf>
    <xf numFmtId="0" fontId="26" fillId="0" borderId="11" xfId="342" applyFont="1" applyFill="1" applyBorder="1" applyAlignment="1" applyProtection="1">
      <alignment horizontal="left" vertical="center" wrapText="1"/>
      <protection/>
    </xf>
    <xf numFmtId="0" fontId="26" fillId="0" borderId="11" xfId="342" applyFont="1" applyFill="1" applyBorder="1" applyAlignment="1" applyProtection="1">
      <alignment horizontal="center" vertical="center" wrapText="1"/>
      <protection/>
    </xf>
    <xf numFmtId="0" fontId="26" fillId="26" borderId="11" xfId="43" applyNumberFormat="1" applyFont="1" applyFill="1" applyBorder="1" applyAlignment="1" applyProtection="1">
      <alignment horizontal="center" vertical="center" wrapText="1"/>
      <protection/>
    </xf>
    <xf numFmtId="2" fontId="26" fillId="0" borderId="11" xfId="43" applyNumberFormat="1" applyFont="1" applyFill="1" applyBorder="1" applyAlignment="1" applyProtection="1">
      <alignment horizontal="center" vertical="center" wrapText="1"/>
      <protection/>
    </xf>
    <xf numFmtId="0" fontId="26" fillId="0" borderId="14" xfId="342" applyFont="1" applyFill="1" applyBorder="1" applyAlignment="1" applyProtection="1">
      <alignment horizontal="center" vertical="center" wrapText="1"/>
      <protection/>
    </xf>
    <xf numFmtId="0" fontId="26" fillId="26" borderId="14" xfId="43" applyNumberFormat="1" applyFont="1" applyFill="1" applyBorder="1" applyAlignment="1" applyProtection="1">
      <alignment horizontal="center" vertical="center" wrapText="1"/>
      <protection/>
    </xf>
    <xf numFmtId="2" fontId="26" fillId="0" borderId="14" xfId="43" applyNumberFormat="1" applyFont="1" applyFill="1" applyBorder="1" applyAlignment="1" applyProtection="1">
      <alignment horizontal="center" vertical="center" wrapText="1"/>
      <protection/>
    </xf>
    <xf numFmtId="0" fontId="26" fillId="26" borderId="15" xfId="342" applyFont="1" applyFill="1" applyBorder="1" applyAlignment="1" applyProtection="1">
      <alignment horizontal="center" vertical="center" wrapText="1"/>
      <protection/>
    </xf>
    <xf numFmtId="0" fontId="26" fillId="26" borderId="14" xfId="342" applyFont="1" applyFill="1" applyBorder="1" applyAlignment="1" applyProtection="1">
      <alignment horizontal="center" vertical="center" wrapText="1"/>
      <protection/>
    </xf>
    <xf numFmtId="2" fontId="26" fillId="26" borderId="14" xfId="43" applyNumberFormat="1" applyFont="1" applyFill="1" applyBorder="1" applyAlignment="1" applyProtection="1">
      <alignment horizontal="center" vertical="center" wrapText="1"/>
      <protection/>
    </xf>
    <xf numFmtId="2" fontId="26" fillId="26" borderId="14" xfId="0" applyNumberFormat="1" applyFont="1" applyFill="1" applyBorder="1" applyAlignment="1">
      <alignment horizontal="center" vertical="center" wrapText="1"/>
    </xf>
    <xf numFmtId="9" fontId="26" fillId="26" borderId="11" xfId="432" applyFont="1" applyFill="1" applyBorder="1" applyAlignment="1" applyProtection="1">
      <alignment horizontal="center" vertical="center" wrapText="1"/>
      <protection/>
    </xf>
    <xf numFmtId="0" fontId="26" fillId="26" borderId="11" xfId="342" applyFont="1" applyFill="1" applyBorder="1" applyAlignment="1" applyProtection="1">
      <alignment vertical="center" wrapText="1"/>
      <protection/>
    </xf>
    <xf numFmtId="2" fontId="26" fillId="26" borderId="11" xfId="43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26" fillId="26" borderId="13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6" fillId="26" borderId="17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6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26" borderId="13" xfId="0" applyFont="1" applyFill="1" applyBorder="1" applyAlignment="1" applyProtection="1">
      <alignment horizontal="left" vertical="center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141" applyNumberFormat="1" applyFont="1" applyFill="1" applyBorder="1" applyAlignment="1" applyProtection="1">
      <alignment horizontal="center" vertical="center" wrapText="1"/>
      <protection/>
    </xf>
    <xf numFmtId="0" fontId="26" fillId="26" borderId="13" xfId="143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362" applyFont="1" applyFill="1" applyBorder="1" applyAlignment="1" applyProtection="1">
      <alignment horizontal="left" vertical="center" wrapText="1"/>
      <protection/>
    </xf>
    <xf numFmtId="0" fontId="26" fillId="0" borderId="13" xfId="362" applyFont="1" applyFill="1" applyBorder="1" applyAlignment="1" applyProtection="1">
      <alignment horizontal="center" vertical="center" wrapText="1"/>
      <protection/>
    </xf>
    <xf numFmtId="2" fontId="26" fillId="0" borderId="13" xfId="362" applyNumberFormat="1" applyFont="1" applyFill="1" applyBorder="1" applyAlignment="1" applyProtection="1">
      <alignment horizontal="center" vertical="center" wrapText="1"/>
      <protection/>
    </xf>
    <xf numFmtId="0" fontId="26" fillId="0" borderId="0" xfId="362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Fill="1" applyBorder="1" applyAlignment="1" applyProtection="1">
      <alignment vertical="center" wrapText="1"/>
      <protection/>
    </xf>
    <xf numFmtId="0" fontId="34" fillId="26" borderId="13" xfId="127" applyNumberFormat="1" applyFont="1" applyFill="1" applyBorder="1" applyAlignment="1" applyProtection="1">
      <alignment horizontal="center" vertical="center" wrapText="1"/>
      <protection/>
    </xf>
    <xf numFmtId="0" fontId="26" fillId="0" borderId="13" xfId="423" applyFont="1" applyFill="1" applyBorder="1" applyAlignment="1">
      <alignment horizontal="left" vertical="center" wrapText="1"/>
      <protection/>
    </xf>
    <xf numFmtId="2" fontId="26" fillId="0" borderId="13" xfId="423" applyNumberFormat="1" applyFont="1" applyFill="1" applyBorder="1" applyAlignment="1">
      <alignment horizontal="center" vertical="center" wrapText="1"/>
      <protection/>
    </xf>
    <xf numFmtId="0" fontId="26" fillId="26" borderId="13" xfId="423" applyNumberFormat="1" applyFont="1" applyFill="1" applyBorder="1" applyAlignment="1">
      <alignment horizontal="center" vertical="center" wrapText="1"/>
      <protection/>
    </xf>
    <xf numFmtId="0" fontId="26" fillId="0" borderId="13" xfId="343" applyFont="1" applyFill="1" applyBorder="1" applyAlignment="1" applyProtection="1">
      <alignment vertical="center" wrapText="1"/>
      <protection/>
    </xf>
    <xf numFmtId="0" fontId="26" fillId="0" borderId="11" xfId="343" applyFont="1" applyFill="1" applyBorder="1" applyAlignment="1" applyProtection="1">
      <alignment vertical="center" wrapText="1"/>
      <protection/>
    </xf>
    <xf numFmtId="0" fontId="26" fillId="0" borderId="11" xfId="343" applyFont="1" applyFill="1" applyBorder="1" applyAlignment="1" applyProtection="1">
      <alignment horizontal="center" vertical="center" wrapText="1"/>
      <protection/>
    </xf>
    <xf numFmtId="0" fontId="26" fillId="26" borderId="11" xfId="47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left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6" fillId="26" borderId="1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26" fillId="26" borderId="0" xfId="0" applyNumberFormat="1" applyFont="1" applyFill="1" applyAlignment="1">
      <alignment horizontal="center" vertical="center" wrapText="1"/>
    </xf>
    <xf numFmtId="2" fontId="26" fillId="26" borderId="15" xfId="14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 wrapText="1"/>
    </xf>
    <xf numFmtId="0" fontId="34" fillId="0" borderId="11" xfId="449" applyFont="1" applyBorder="1" applyAlignment="1">
      <alignment horizontal="center" vertical="center" wrapText="1"/>
      <protection/>
    </xf>
    <xf numFmtId="0" fontId="26" fillId="26" borderId="11" xfId="449" applyFont="1" applyFill="1" applyBorder="1" applyAlignment="1">
      <alignment horizontal="left" vertical="center" wrapText="1"/>
      <protection/>
    </xf>
    <xf numFmtId="0" fontId="26" fillId="26" borderId="11" xfId="449" applyFont="1" applyFill="1" applyBorder="1" applyAlignment="1">
      <alignment horizontal="center" vertical="center" wrapText="1"/>
      <protection/>
    </xf>
    <xf numFmtId="0" fontId="26" fillId="26" borderId="11" xfId="449" applyNumberFormat="1" applyFont="1" applyFill="1" applyBorder="1" applyAlignment="1">
      <alignment horizontal="center" vertical="center" wrapText="1"/>
      <protection/>
    </xf>
    <xf numFmtId="2" fontId="26" fillId="0" borderId="11" xfId="449" applyNumberFormat="1" applyFont="1" applyBorder="1" applyAlignment="1">
      <alignment horizontal="center" vertical="center" wrapText="1"/>
      <protection/>
    </xf>
    <xf numFmtId="215" fontId="35" fillId="27" borderId="0" xfId="326" applyNumberFormat="1" applyFont="1" applyFill="1" applyBorder="1" applyAlignment="1">
      <alignment horizontal="center" vertical="center" wrapText="1"/>
      <protection/>
    </xf>
    <xf numFmtId="0" fontId="26" fillId="0" borderId="0" xfId="342" applyFont="1" applyBorder="1" applyAlignment="1" applyProtection="1">
      <alignment vertical="center" wrapText="1"/>
      <protection/>
    </xf>
    <xf numFmtId="0" fontId="26" fillId="26" borderId="13" xfId="342" applyFont="1" applyFill="1" applyBorder="1" applyAlignment="1" applyProtection="1">
      <alignment horizontal="center" vertical="center" wrapText="1"/>
      <protection/>
    </xf>
    <xf numFmtId="0" fontId="26" fillId="0" borderId="13" xfId="342" applyFont="1" applyFill="1" applyBorder="1" applyAlignment="1" applyProtection="1">
      <alignment vertical="center" wrapText="1"/>
      <protection/>
    </xf>
    <xf numFmtId="0" fontId="26" fillId="0" borderId="13" xfId="342" applyFont="1" applyFill="1" applyBorder="1" applyAlignment="1" applyProtection="1">
      <alignment horizontal="center" vertical="center" wrapText="1"/>
      <protection/>
    </xf>
    <xf numFmtId="0" fontId="26" fillId="26" borderId="13" xfId="140" applyNumberFormat="1" applyFont="1" applyFill="1" applyBorder="1" applyAlignment="1" applyProtection="1">
      <alignment horizontal="center" vertical="center" wrapText="1"/>
      <protection/>
    </xf>
    <xf numFmtId="0" fontId="26" fillId="26" borderId="11" xfId="140" applyNumberFormat="1" applyFont="1" applyFill="1" applyBorder="1" applyAlignment="1" applyProtection="1">
      <alignment horizontal="center" vertical="center" wrapText="1"/>
      <protection/>
    </xf>
    <xf numFmtId="2" fontId="26" fillId="0" borderId="14" xfId="14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vertical="center" wrapText="1"/>
    </xf>
    <xf numFmtId="2" fontId="26" fillId="26" borderId="11" xfId="0" applyNumberFormat="1" applyFont="1" applyFill="1" applyBorder="1" applyAlignment="1">
      <alignment horizontal="center" vertical="center" wrapText="1"/>
    </xf>
    <xf numFmtId="9" fontId="26" fillId="26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0" fontId="26" fillId="26" borderId="13" xfId="0" applyFont="1" applyFill="1" applyBorder="1" applyAlignment="1">
      <alignment horizontal="left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vertical="center" wrapText="1"/>
    </xf>
    <xf numFmtId="0" fontId="26" fillId="0" borderId="13" xfId="0" applyFont="1" applyBorder="1" applyAlignment="1" applyProtection="1">
      <alignment vertical="center" wrapText="1"/>
      <protection/>
    </xf>
    <xf numFmtId="0" fontId="26" fillId="26" borderId="13" xfId="442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28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right"/>
    </xf>
    <xf numFmtId="0" fontId="34" fillId="28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0" fontId="34" fillId="28" borderId="0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28" borderId="0" xfId="0" applyFont="1" applyFill="1" applyAlignment="1">
      <alignment/>
    </xf>
    <xf numFmtId="2" fontId="26" fillId="26" borderId="19" xfId="142" applyNumberFormat="1" applyFont="1" applyFill="1" applyBorder="1" applyAlignment="1" applyProtection="1">
      <alignment horizontal="center" vertical="center" wrapText="1"/>
      <protection locked="0"/>
    </xf>
    <xf numFmtId="2" fontId="26" fillId="26" borderId="13" xfId="142" applyNumberFormat="1" applyFont="1" applyFill="1" applyBorder="1" applyAlignment="1" applyProtection="1">
      <alignment vertical="center" wrapText="1"/>
      <protection locked="0"/>
    </xf>
    <xf numFmtId="0" fontId="26" fillId="0" borderId="11" xfId="0" applyFont="1" applyBorder="1" applyAlignment="1">
      <alignment horizontal="center"/>
    </xf>
    <xf numFmtId="2" fontId="26" fillId="26" borderId="11" xfId="0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Border="1" applyAlignment="1">
      <alignment horizontal="center"/>
    </xf>
    <xf numFmtId="9" fontId="26" fillId="0" borderId="11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26" borderId="16" xfId="0" applyFont="1" applyFill="1" applyBorder="1" applyAlignment="1" applyProtection="1">
      <alignment horizontal="center" vertical="center" wrapText="1"/>
      <protection/>
    </xf>
    <xf numFmtId="0" fontId="26" fillId="26" borderId="20" xfId="0" applyFont="1" applyFill="1" applyBorder="1" applyAlignment="1" applyProtection="1">
      <alignment horizontal="center" vertical="center" wrapText="1"/>
      <protection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6" fillId="26" borderId="16" xfId="449" applyFont="1" applyFill="1" applyBorder="1" applyAlignment="1">
      <alignment horizontal="center" vertical="center" wrapText="1"/>
      <protection/>
    </xf>
    <xf numFmtId="0" fontId="26" fillId="26" borderId="20" xfId="449" applyFont="1" applyFill="1" applyBorder="1" applyAlignment="1">
      <alignment horizontal="center" vertical="center" wrapText="1"/>
      <protection/>
    </xf>
    <xf numFmtId="0" fontId="26" fillId="26" borderId="12" xfId="449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2" fontId="26" fillId="26" borderId="13" xfId="142" applyNumberFormat="1" applyFont="1" applyFill="1" applyBorder="1" applyAlignment="1" applyProtection="1">
      <alignment horizontal="center" vertical="center" wrapText="1"/>
      <protection locked="0"/>
    </xf>
    <xf numFmtId="2" fontId="26" fillId="26" borderId="14" xfId="142" applyNumberFormat="1" applyFont="1" applyFill="1" applyBorder="1" applyAlignment="1" applyProtection="1">
      <alignment horizontal="center" vertical="center" wrapText="1"/>
      <protection locked="0"/>
    </xf>
    <xf numFmtId="0" fontId="30" fillId="26" borderId="20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 applyProtection="1">
      <alignment horizontal="center" vertical="center" wrapText="1"/>
      <protection/>
    </xf>
    <xf numFmtId="0" fontId="30" fillId="26" borderId="20" xfId="0" applyFont="1" applyFill="1" applyBorder="1" applyAlignment="1" applyProtection="1">
      <alignment horizontal="center" vertical="center" wrapText="1"/>
      <protection/>
    </xf>
    <xf numFmtId="0" fontId="30" fillId="26" borderId="12" xfId="0" applyFont="1" applyFill="1" applyBorder="1" applyAlignment="1" applyProtection="1">
      <alignment horizontal="center" vertical="center" wrapText="1"/>
      <protection/>
    </xf>
    <xf numFmtId="0" fontId="26" fillId="26" borderId="18" xfId="0" applyNumberFormat="1" applyFont="1" applyFill="1" applyBorder="1" applyAlignment="1">
      <alignment horizontal="center" vertical="center" wrapText="1"/>
    </xf>
    <xf numFmtId="0" fontId="26" fillId="26" borderId="2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2" fontId="26" fillId="26" borderId="16" xfId="142" applyNumberFormat="1" applyFont="1" applyFill="1" applyBorder="1" applyAlignment="1" applyProtection="1">
      <alignment horizontal="center" vertical="center" wrapText="1"/>
      <protection locked="0"/>
    </xf>
    <xf numFmtId="2" fontId="26" fillId="26" borderId="12" xfId="142" applyNumberFormat="1" applyFont="1" applyFill="1" applyBorder="1" applyAlignment="1" applyProtection="1">
      <alignment horizontal="center" vertical="center" wrapText="1"/>
      <protection locked="0"/>
    </xf>
    <xf numFmtId="9" fontId="26" fillId="26" borderId="13" xfId="432" applyFont="1" applyFill="1" applyBorder="1" applyAlignment="1" applyProtection="1">
      <alignment horizontal="center" vertical="center" wrapText="1"/>
      <protection locked="0"/>
    </xf>
    <xf numFmtId="9" fontId="26" fillId="26" borderId="14" xfId="432" applyFont="1" applyFill="1" applyBorder="1" applyAlignment="1" applyProtection="1">
      <alignment horizontal="center" vertical="center" wrapText="1"/>
      <protection locked="0"/>
    </xf>
    <xf numFmtId="0" fontId="26" fillId="26" borderId="13" xfId="428" applyFont="1" applyFill="1" applyBorder="1" applyAlignment="1" applyProtection="1">
      <alignment horizontal="center" vertical="center" wrapText="1"/>
      <protection locked="0"/>
    </xf>
    <xf numFmtId="0" fontId="26" fillId="26" borderId="14" xfId="428" applyFont="1" applyFill="1" applyBorder="1" applyAlignment="1" applyProtection="1">
      <alignment horizontal="center" vertical="center" wrapText="1"/>
      <protection locked="0"/>
    </xf>
    <xf numFmtId="0" fontId="26" fillId="0" borderId="13" xfId="42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428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9" fontId="30" fillId="26" borderId="13" xfId="432" applyFont="1" applyFill="1" applyBorder="1" applyAlignment="1" applyProtection="1">
      <alignment horizontal="center" vertical="center" wrapText="1"/>
      <protection locked="0"/>
    </xf>
    <xf numFmtId="9" fontId="30" fillId="26" borderId="14" xfId="432" applyFont="1" applyFill="1" applyBorder="1" applyAlignment="1" applyProtection="1">
      <alignment horizontal="center" vertical="center" wrapText="1"/>
      <protection locked="0"/>
    </xf>
    <xf numFmtId="0" fontId="30" fillId="26" borderId="18" xfId="0" applyNumberFormat="1" applyFont="1" applyFill="1" applyBorder="1" applyAlignment="1">
      <alignment horizontal="center" vertical="center" wrapText="1"/>
    </xf>
    <xf numFmtId="0" fontId="30" fillId="26" borderId="22" xfId="0" applyNumberFormat="1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2" fontId="30" fillId="26" borderId="13" xfId="142" applyNumberFormat="1" applyFont="1" applyFill="1" applyBorder="1" applyAlignment="1" applyProtection="1">
      <alignment horizontal="center" vertical="center" wrapText="1"/>
      <protection locked="0"/>
    </xf>
    <xf numFmtId="2" fontId="30" fillId="26" borderId="14" xfId="142" applyNumberFormat="1" applyFont="1" applyFill="1" applyBorder="1" applyAlignment="1" applyProtection="1">
      <alignment horizontal="center" vertical="center" wrapText="1"/>
      <protection locked="0"/>
    </xf>
    <xf numFmtId="0" fontId="30" fillId="26" borderId="13" xfId="428" applyFont="1" applyFill="1" applyBorder="1" applyAlignment="1" applyProtection="1">
      <alignment horizontal="center" vertical="center" wrapText="1"/>
      <protection locked="0"/>
    </xf>
    <xf numFmtId="0" fontId="30" fillId="26" borderId="14" xfId="428" applyFont="1" applyFill="1" applyBorder="1" applyAlignment="1" applyProtection="1">
      <alignment horizontal="center" vertical="center" wrapText="1"/>
      <protection locked="0"/>
    </xf>
    <xf numFmtId="0" fontId="26" fillId="26" borderId="12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2" fontId="26" fillId="26" borderId="11" xfId="142" applyNumberFormat="1" applyFont="1" applyFill="1" applyBorder="1" applyAlignment="1" applyProtection="1">
      <alignment horizontal="center" vertical="center" wrapText="1"/>
      <protection locked="0"/>
    </xf>
  </cellXfs>
  <cellStyles count="439">
    <cellStyle name="Normal" xfId="0"/>
    <cellStyle name="20% - Accent1" xfId="15"/>
    <cellStyle name="20% - Accent1 4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1 2" xfId="47"/>
    <cellStyle name="Comma 12" xfId="48"/>
    <cellStyle name="Comma 13" xfId="49"/>
    <cellStyle name="Comma 14" xfId="50"/>
    <cellStyle name="Comma 15" xfId="51"/>
    <cellStyle name="Comma 16" xfId="52"/>
    <cellStyle name="Comma 17" xfId="53"/>
    <cellStyle name="Comma 18" xfId="54"/>
    <cellStyle name="Comma 19" xfId="55"/>
    <cellStyle name="Comma 2" xfId="56"/>
    <cellStyle name="Comma 2 10" xfId="57"/>
    <cellStyle name="Comma 2 11" xfId="58"/>
    <cellStyle name="Comma 2 12" xfId="59"/>
    <cellStyle name="Comma 2 13" xfId="60"/>
    <cellStyle name="Comma 2 14" xfId="61"/>
    <cellStyle name="Comma 2 15" xfId="62"/>
    <cellStyle name="Comma 2 16" xfId="63"/>
    <cellStyle name="Comma 2 17" xfId="64"/>
    <cellStyle name="Comma 2 18" xfId="65"/>
    <cellStyle name="Comma 2 19" xfId="66"/>
    <cellStyle name="Comma 2 2" xfId="67"/>
    <cellStyle name="Comma 2 20" xfId="68"/>
    <cellStyle name="Comma 2 21" xfId="69"/>
    <cellStyle name="Comma 2 22" xfId="70"/>
    <cellStyle name="Comma 2 23" xfId="71"/>
    <cellStyle name="Comma 2 24" xfId="72"/>
    <cellStyle name="Comma 2 25" xfId="73"/>
    <cellStyle name="Comma 2 26" xfId="74"/>
    <cellStyle name="Comma 2 27" xfId="75"/>
    <cellStyle name="Comma 2 28" xfId="76"/>
    <cellStyle name="Comma 2 29" xfId="77"/>
    <cellStyle name="Comma 2 3" xfId="78"/>
    <cellStyle name="Comma 2 30" xfId="79"/>
    <cellStyle name="Comma 2 31" xfId="80"/>
    <cellStyle name="Comma 2 32" xfId="81"/>
    <cellStyle name="Comma 2 33" xfId="82"/>
    <cellStyle name="Comma 2 34" xfId="83"/>
    <cellStyle name="Comma 2 35" xfId="84"/>
    <cellStyle name="Comma 2 36" xfId="85"/>
    <cellStyle name="Comma 2 37" xfId="86"/>
    <cellStyle name="Comma 2 38" xfId="87"/>
    <cellStyle name="Comma 2 39" xfId="88"/>
    <cellStyle name="Comma 2 4" xfId="89"/>
    <cellStyle name="Comma 2 40" xfId="90"/>
    <cellStyle name="Comma 2 41" xfId="91"/>
    <cellStyle name="Comma 2 42" xfId="92"/>
    <cellStyle name="Comma 2 43" xfId="93"/>
    <cellStyle name="Comma 2 44" xfId="94"/>
    <cellStyle name="Comma 2 45" xfId="95"/>
    <cellStyle name="Comma 2 46" xfId="96"/>
    <cellStyle name="Comma 2 47" xfId="97"/>
    <cellStyle name="Comma 2 48" xfId="98"/>
    <cellStyle name="Comma 2 5" xfId="99"/>
    <cellStyle name="Comma 2 6" xfId="100"/>
    <cellStyle name="Comma 2 7" xfId="101"/>
    <cellStyle name="Comma 2 8" xfId="102"/>
    <cellStyle name="Comma 2 9" xfId="103"/>
    <cellStyle name="Comma 20" xfId="104"/>
    <cellStyle name="Comma 21" xfId="105"/>
    <cellStyle name="Comma 22" xfId="106"/>
    <cellStyle name="Comma 23" xfId="107"/>
    <cellStyle name="Comma 24" xfId="108"/>
    <cellStyle name="Comma 25" xfId="109"/>
    <cellStyle name="Comma 26" xfId="110"/>
    <cellStyle name="Comma 27" xfId="111"/>
    <cellStyle name="Comma 28" xfId="112"/>
    <cellStyle name="Comma 29" xfId="113"/>
    <cellStyle name="Comma 3" xfId="114"/>
    <cellStyle name="Comma 3 2" xfId="115"/>
    <cellStyle name="Comma 3 3" xfId="116"/>
    <cellStyle name="Comma 30" xfId="117"/>
    <cellStyle name="Comma 31" xfId="118"/>
    <cellStyle name="Comma 32" xfId="119"/>
    <cellStyle name="Comma 33" xfId="120"/>
    <cellStyle name="Comma 34" xfId="121"/>
    <cellStyle name="Comma 35" xfId="122"/>
    <cellStyle name="Comma 36" xfId="123"/>
    <cellStyle name="Comma 37" xfId="124"/>
    <cellStyle name="Comma 38" xfId="125"/>
    <cellStyle name="Comma 39" xfId="126"/>
    <cellStyle name="Comma 4" xfId="127"/>
    <cellStyle name="Comma 40" xfId="128"/>
    <cellStyle name="Comma 41" xfId="129"/>
    <cellStyle name="Comma 42" xfId="130"/>
    <cellStyle name="Comma 43" xfId="131"/>
    <cellStyle name="Comma 44" xfId="132"/>
    <cellStyle name="Comma 45" xfId="133"/>
    <cellStyle name="Comma 46" xfId="134"/>
    <cellStyle name="Comma 47" xfId="135"/>
    <cellStyle name="Comma 48" xfId="136"/>
    <cellStyle name="Comma 49" xfId="137"/>
    <cellStyle name="Comma 5" xfId="138"/>
    <cellStyle name="Comma 50" xfId="139"/>
    <cellStyle name="Comma 51" xfId="140"/>
    <cellStyle name="Comma 52" xfId="141"/>
    <cellStyle name="Comma 53" xfId="142"/>
    <cellStyle name="Comma 6" xfId="143"/>
    <cellStyle name="Comma 7" xfId="144"/>
    <cellStyle name="Comma 7 2" xfId="145"/>
    <cellStyle name="Comma 8" xfId="146"/>
    <cellStyle name="Comma 9" xfId="147"/>
    <cellStyle name="Currency" xfId="148"/>
    <cellStyle name="Currency [0]" xfId="149"/>
    <cellStyle name="Currency 10" xfId="150"/>
    <cellStyle name="Currency 11" xfId="151"/>
    <cellStyle name="Currency 12" xfId="152"/>
    <cellStyle name="Currency 13" xfId="153"/>
    <cellStyle name="Currency 14" xfId="154"/>
    <cellStyle name="Currency 15" xfId="155"/>
    <cellStyle name="Currency 16" xfId="156"/>
    <cellStyle name="Currency 17" xfId="157"/>
    <cellStyle name="Currency 18" xfId="158"/>
    <cellStyle name="Currency 19" xfId="159"/>
    <cellStyle name="Currency 2" xfId="160"/>
    <cellStyle name="Currency 20" xfId="161"/>
    <cellStyle name="Currency 21" xfId="162"/>
    <cellStyle name="Currency 22" xfId="163"/>
    <cellStyle name="Currency 23" xfId="164"/>
    <cellStyle name="Currency 24" xfId="165"/>
    <cellStyle name="Currency 25" xfId="166"/>
    <cellStyle name="Currency 26" xfId="167"/>
    <cellStyle name="Currency 27" xfId="168"/>
    <cellStyle name="Currency 28" xfId="169"/>
    <cellStyle name="Currency 29" xfId="170"/>
    <cellStyle name="Currency 3" xfId="171"/>
    <cellStyle name="Currency 30" xfId="172"/>
    <cellStyle name="Currency 31" xfId="173"/>
    <cellStyle name="Currency 32" xfId="174"/>
    <cellStyle name="Currency 33" xfId="175"/>
    <cellStyle name="Currency 34" xfId="176"/>
    <cellStyle name="Currency 35" xfId="177"/>
    <cellStyle name="Currency 36" xfId="178"/>
    <cellStyle name="Currency 37" xfId="179"/>
    <cellStyle name="Currency 38" xfId="180"/>
    <cellStyle name="Currency 39" xfId="181"/>
    <cellStyle name="Currency 4" xfId="182"/>
    <cellStyle name="Currency 40" xfId="183"/>
    <cellStyle name="Currency 41" xfId="184"/>
    <cellStyle name="Currency 42" xfId="185"/>
    <cellStyle name="Currency 43" xfId="186"/>
    <cellStyle name="Currency 44" xfId="187"/>
    <cellStyle name="Currency 45" xfId="188"/>
    <cellStyle name="Currency 46" xfId="189"/>
    <cellStyle name="Currency 5" xfId="190"/>
    <cellStyle name="Currency 6" xfId="191"/>
    <cellStyle name="Currency 7" xfId="192"/>
    <cellStyle name="Currency 8" xfId="193"/>
    <cellStyle name="Currency 9" xfId="194"/>
    <cellStyle name="Explanatory Text" xfId="195"/>
    <cellStyle name="Followed Hyperlink" xfId="196"/>
    <cellStyle name="Good" xfId="197"/>
    <cellStyle name="Heading 1" xfId="198"/>
    <cellStyle name="Heading 2" xfId="199"/>
    <cellStyle name="Heading 3" xfId="200"/>
    <cellStyle name="Heading 4" xfId="201"/>
    <cellStyle name="Hyperlink" xfId="202"/>
    <cellStyle name="Input" xfId="203"/>
    <cellStyle name="Linked Cell" xfId="204"/>
    <cellStyle name="Neutral" xfId="205"/>
    <cellStyle name="Normal 10" xfId="206"/>
    <cellStyle name="Normal 11" xfId="207"/>
    <cellStyle name="Normal 12" xfId="208"/>
    <cellStyle name="Normal 13" xfId="209"/>
    <cellStyle name="Normal 14" xfId="210"/>
    <cellStyle name="Normal 15" xfId="211"/>
    <cellStyle name="Normal 16" xfId="212"/>
    <cellStyle name="Normal 17" xfId="213"/>
    <cellStyle name="Normal 18" xfId="214"/>
    <cellStyle name="Normal 19" xfId="215"/>
    <cellStyle name="Normal 2" xfId="216"/>
    <cellStyle name="Normal 2 10" xfId="217"/>
    <cellStyle name="Normal 2 11" xfId="218"/>
    <cellStyle name="Normal 2 12" xfId="219"/>
    <cellStyle name="Normal 2 13" xfId="220"/>
    <cellStyle name="Normal 2 14" xfId="221"/>
    <cellStyle name="Normal 2 15" xfId="222"/>
    <cellStyle name="Normal 2 16" xfId="223"/>
    <cellStyle name="Normal 2 17" xfId="224"/>
    <cellStyle name="Normal 2 18" xfId="225"/>
    <cellStyle name="Normal 2 19" xfId="226"/>
    <cellStyle name="Normal 2 2" xfId="227"/>
    <cellStyle name="Normal 2 2 10" xfId="228"/>
    <cellStyle name="Normal 2 2 11" xfId="229"/>
    <cellStyle name="Normal 2 2 12" xfId="230"/>
    <cellStyle name="Normal 2 2 13" xfId="231"/>
    <cellStyle name="Normal 2 2 14" xfId="232"/>
    <cellStyle name="Normal 2 2 15" xfId="233"/>
    <cellStyle name="Normal 2 2 16" xfId="234"/>
    <cellStyle name="Normal 2 2 17" xfId="235"/>
    <cellStyle name="Normal 2 2 18" xfId="236"/>
    <cellStyle name="Normal 2 2 19" xfId="237"/>
    <cellStyle name="Normal 2 2 2" xfId="238"/>
    <cellStyle name="Normal 2 2 20" xfId="239"/>
    <cellStyle name="Normal 2 2 21" xfId="240"/>
    <cellStyle name="Normal 2 2 22" xfId="241"/>
    <cellStyle name="Normal 2 2 23" xfId="242"/>
    <cellStyle name="Normal 2 2 24" xfId="243"/>
    <cellStyle name="Normal 2 2 25" xfId="244"/>
    <cellStyle name="Normal 2 2 26" xfId="245"/>
    <cellStyle name="Normal 2 2 27" xfId="246"/>
    <cellStyle name="Normal 2 2 28" xfId="247"/>
    <cellStyle name="Normal 2 2 29" xfId="248"/>
    <cellStyle name="Normal 2 2 3" xfId="249"/>
    <cellStyle name="Normal 2 2 30" xfId="250"/>
    <cellStyle name="Normal 2 2 31" xfId="251"/>
    <cellStyle name="Normal 2 2 32" xfId="252"/>
    <cellStyle name="Normal 2 2 33" xfId="253"/>
    <cellStyle name="Normal 2 2 34" xfId="254"/>
    <cellStyle name="Normal 2 2 35" xfId="255"/>
    <cellStyle name="Normal 2 2 36" xfId="256"/>
    <cellStyle name="Normal 2 2 37" xfId="257"/>
    <cellStyle name="Normal 2 2 38" xfId="258"/>
    <cellStyle name="Normal 2 2 39" xfId="259"/>
    <cellStyle name="Normal 2 2 4" xfId="260"/>
    <cellStyle name="Normal 2 2 40" xfId="261"/>
    <cellStyle name="Normal 2 2 41" xfId="262"/>
    <cellStyle name="Normal 2 2 42" xfId="263"/>
    <cellStyle name="Normal 2 2 43" xfId="264"/>
    <cellStyle name="Normal 2 2 44" xfId="265"/>
    <cellStyle name="Normal 2 2 45" xfId="266"/>
    <cellStyle name="Normal 2 2 46" xfId="267"/>
    <cellStyle name="Normal 2 2 47" xfId="268"/>
    <cellStyle name="Normal 2 2 5" xfId="269"/>
    <cellStyle name="Normal 2 2 6" xfId="270"/>
    <cellStyle name="Normal 2 2 7" xfId="271"/>
    <cellStyle name="Normal 2 2 8" xfId="272"/>
    <cellStyle name="Normal 2 2 9" xfId="273"/>
    <cellStyle name="Normal 2 20" xfId="274"/>
    <cellStyle name="Normal 2 21" xfId="275"/>
    <cellStyle name="Normal 2 22" xfId="276"/>
    <cellStyle name="Normal 2 23" xfId="277"/>
    <cellStyle name="Normal 2 24" xfId="278"/>
    <cellStyle name="Normal 2 25" xfId="279"/>
    <cellStyle name="Normal 2 26" xfId="280"/>
    <cellStyle name="Normal 2 27" xfId="281"/>
    <cellStyle name="Normal 2 28" xfId="282"/>
    <cellStyle name="Normal 2 29" xfId="283"/>
    <cellStyle name="Normal 2 3" xfId="284"/>
    <cellStyle name="Normal 2 3 2" xfId="285"/>
    <cellStyle name="Normal 2 3 3" xfId="286"/>
    <cellStyle name="Normal 2 30" xfId="287"/>
    <cellStyle name="Normal 2 31" xfId="288"/>
    <cellStyle name="Normal 2 32" xfId="289"/>
    <cellStyle name="Normal 2 33" xfId="290"/>
    <cellStyle name="Normal 2 34" xfId="291"/>
    <cellStyle name="Normal 2 35" xfId="292"/>
    <cellStyle name="Normal 2 36" xfId="293"/>
    <cellStyle name="Normal 2 37" xfId="294"/>
    <cellStyle name="Normal 2 38" xfId="295"/>
    <cellStyle name="Normal 2 39" xfId="296"/>
    <cellStyle name="Normal 2 4" xfId="297"/>
    <cellStyle name="Normal 2 4 2" xfId="298"/>
    <cellStyle name="Normal 2 4 3" xfId="299"/>
    <cellStyle name="Normal 2 40" xfId="300"/>
    <cellStyle name="Normal 2 41" xfId="301"/>
    <cellStyle name="Normal 2 42" xfId="302"/>
    <cellStyle name="Normal 2 43" xfId="303"/>
    <cellStyle name="Normal 2 44" xfId="304"/>
    <cellStyle name="Normal 2 45" xfId="305"/>
    <cellStyle name="Normal 2 46" xfId="306"/>
    <cellStyle name="Normal 2 47" xfId="307"/>
    <cellStyle name="Normal 2 48" xfId="308"/>
    <cellStyle name="Normal 2 49" xfId="309"/>
    <cellStyle name="Normal 2 5" xfId="310"/>
    <cellStyle name="Normal 2 5 2" xfId="311"/>
    <cellStyle name="Normal 2 5 3" xfId="312"/>
    <cellStyle name="Normal 2 50" xfId="313"/>
    <cellStyle name="Normal 2 51" xfId="314"/>
    <cellStyle name="Normal 2 52" xfId="315"/>
    <cellStyle name="Normal 2 53" xfId="316"/>
    <cellStyle name="Normal 2 54" xfId="317"/>
    <cellStyle name="Normal 2 55" xfId="318"/>
    <cellStyle name="Normal 2 56" xfId="319"/>
    <cellStyle name="Normal 2 6" xfId="320"/>
    <cellStyle name="Normal 2 6 2" xfId="321"/>
    <cellStyle name="Normal 2 6 3" xfId="322"/>
    <cellStyle name="Normal 2 7" xfId="323"/>
    <cellStyle name="Normal 2 7 2" xfId="324"/>
    <cellStyle name="Normal 2 7 3" xfId="325"/>
    <cellStyle name="Normal 2 8" xfId="326"/>
    <cellStyle name="Normal 2 8 2" xfId="327"/>
    <cellStyle name="Normal 2 8 3" xfId="328"/>
    <cellStyle name="Normal 2 9" xfId="329"/>
    <cellStyle name="Normal 2 9 2" xfId="330"/>
    <cellStyle name="Normal 2 9 3" xfId="331"/>
    <cellStyle name="Normal 20" xfId="332"/>
    <cellStyle name="Normal 21" xfId="333"/>
    <cellStyle name="Normal 22" xfId="334"/>
    <cellStyle name="Normal 23" xfId="335"/>
    <cellStyle name="Normal 24" xfId="336"/>
    <cellStyle name="Normal 25" xfId="337"/>
    <cellStyle name="Normal 26" xfId="338"/>
    <cellStyle name="Normal 27" xfId="339"/>
    <cellStyle name="Normal 28" xfId="340"/>
    <cellStyle name="Normal 29" xfId="341"/>
    <cellStyle name="Normal 3" xfId="342"/>
    <cellStyle name="Normal 3 10" xfId="343"/>
    <cellStyle name="Normal 3 10 2" xfId="344"/>
    <cellStyle name="Normal 3 10 3" xfId="345"/>
    <cellStyle name="Normal 3 11" xfId="346"/>
    <cellStyle name="Normal 3 11 2" xfId="347"/>
    <cellStyle name="Normal 3 11 3" xfId="348"/>
    <cellStyle name="Normal 3 12" xfId="349"/>
    <cellStyle name="Normal 3 12 2" xfId="350"/>
    <cellStyle name="Normal 3 12 3" xfId="351"/>
    <cellStyle name="Normal 3 13" xfId="352"/>
    <cellStyle name="Normal 3 13 2" xfId="353"/>
    <cellStyle name="Normal 3 13 3" xfId="354"/>
    <cellStyle name="Normal 3 14" xfId="355"/>
    <cellStyle name="Normal 3 14 2" xfId="356"/>
    <cellStyle name="Normal 3 14 3" xfId="357"/>
    <cellStyle name="Normal 3 15" xfId="358"/>
    <cellStyle name="Normal 3 15 2" xfId="359"/>
    <cellStyle name="Normal 3 15 3" xfId="360"/>
    <cellStyle name="Normal 3 16" xfId="361"/>
    <cellStyle name="Normal 3 2" xfId="362"/>
    <cellStyle name="Normal 3 2 2" xfId="363"/>
    <cellStyle name="Normal 3 3" xfId="364"/>
    <cellStyle name="Normal 3 4" xfId="365"/>
    <cellStyle name="Normal 3 5" xfId="366"/>
    <cellStyle name="Normal 3 6" xfId="367"/>
    <cellStyle name="Normal 3 7" xfId="368"/>
    <cellStyle name="Normal 3 8" xfId="369"/>
    <cellStyle name="Normal 3 8 2" xfId="370"/>
    <cellStyle name="Normal 3 8 3" xfId="371"/>
    <cellStyle name="Normal 3 9" xfId="372"/>
    <cellStyle name="Normal 3 9 2" xfId="373"/>
    <cellStyle name="Normal 3 9 3" xfId="374"/>
    <cellStyle name="Normal 30" xfId="375"/>
    <cellStyle name="Normal 31" xfId="376"/>
    <cellStyle name="Normal 32" xfId="377"/>
    <cellStyle name="Normal 33" xfId="378"/>
    <cellStyle name="Normal 34" xfId="379"/>
    <cellStyle name="Normal 35" xfId="380"/>
    <cellStyle name="Normal 36" xfId="381"/>
    <cellStyle name="Normal 37" xfId="382"/>
    <cellStyle name="Normal 38" xfId="383"/>
    <cellStyle name="Normal 39" xfId="384"/>
    <cellStyle name="Normal 4" xfId="385"/>
    <cellStyle name="Normal 4 10" xfId="386"/>
    <cellStyle name="Normal 4 11" xfId="387"/>
    <cellStyle name="Normal 4 2" xfId="388"/>
    <cellStyle name="Normal 4 2 2" xfId="389"/>
    <cellStyle name="Normal 4 2 3" xfId="390"/>
    <cellStyle name="Normal 4 3" xfId="391"/>
    <cellStyle name="Normal 4 3 2" xfId="392"/>
    <cellStyle name="Normal 4 3 3" xfId="393"/>
    <cellStyle name="Normal 4 4" xfId="394"/>
    <cellStyle name="Normal 4 4 2" xfId="395"/>
    <cellStyle name="Normal 4 4 3" xfId="396"/>
    <cellStyle name="Normal 4 5" xfId="397"/>
    <cellStyle name="Normal 4 5 2" xfId="398"/>
    <cellStyle name="Normal 4 5 3" xfId="399"/>
    <cellStyle name="Normal 4 6" xfId="400"/>
    <cellStyle name="Normal 4 6 2" xfId="401"/>
    <cellStyle name="Normal 4 6 3" xfId="402"/>
    <cellStyle name="Normal 4 7" xfId="403"/>
    <cellStyle name="Normal 4 7 2" xfId="404"/>
    <cellStyle name="Normal 4 7 3" xfId="405"/>
    <cellStyle name="Normal 4 8" xfId="406"/>
    <cellStyle name="Normal 4 8 2" xfId="407"/>
    <cellStyle name="Normal 4 8 3" xfId="408"/>
    <cellStyle name="Normal 4 9" xfId="409"/>
    <cellStyle name="Normal 4 9 2" xfId="410"/>
    <cellStyle name="Normal 4 9 3" xfId="411"/>
    <cellStyle name="Normal 40" xfId="412"/>
    <cellStyle name="Normal 41" xfId="413"/>
    <cellStyle name="Normal 42" xfId="414"/>
    <cellStyle name="Normal 43" xfId="415"/>
    <cellStyle name="Normal 44" xfId="416"/>
    <cellStyle name="Normal 45" xfId="417"/>
    <cellStyle name="Normal 46" xfId="418"/>
    <cellStyle name="Normal 47" xfId="419"/>
    <cellStyle name="Normal 48" xfId="420"/>
    <cellStyle name="Normal 49" xfId="421"/>
    <cellStyle name="Normal 5" xfId="422"/>
    <cellStyle name="Normal 56" xfId="423"/>
    <cellStyle name="Normal 6" xfId="424"/>
    <cellStyle name="Normal 7" xfId="425"/>
    <cellStyle name="Normal 8" xfId="426"/>
    <cellStyle name="Normal 9" xfId="427"/>
    <cellStyle name="Normal_gare wyalsadfenigagarini 2_SMSH2008-IIkv ." xfId="428"/>
    <cellStyle name="normálne 2" xfId="429"/>
    <cellStyle name="Note" xfId="430"/>
    <cellStyle name="Output" xfId="431"/>
    <cellStyle name="Percent" xfId="432"/>
    <cellStyle name="Percent 2 2" xfId="433"/>
    <cellStyle name="Percent 2 3" xfId="434"/>
    <cellStyle name="Percent 2 4" xfId="435"/>
    <cellStyle name="Percent 3" xfId="436"/>
    <cellStyle name="Percent 3 2" xfId="437"/>
    <cellStyle name="Percent 3 3" xfId="438"/>
    <cellStyle name="Percent 4" xfId="439"/>
    <cellStyle name="SAPBEXstdItem" xfId="440"/>
    <cellStyle name="Standard_35kA Anl. &amp; Gen.Schutz  ANL335B" xfId="441"/>
    <cellStyle name="Style 1" xfId="442"/>
    <cellStyle name="Title" xfId="443"/>
    <cellStyle name="Total" xfId="444"/>
    <cellStyle name="Warning Text" xfId="445"/>
    <cellStyle name="Обычный 2" xfId="446"/>
    <cellStyle name="Обычный 3" xfId="447"/>
    <cellStyle name="Обычный 4" xfId="448"/>
    <cellStyle name="Обычный 5" xfId="449"/>
    <cellStyle name="Обычный 7" xfId="450"/>
    <cellStyle name="Финансовый 2" xfId="451"/>
    <cellStyle name="常规_Sheet1" xfId="4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85" zoomScaleNormal="85" zoomScalePageLayoutView="0" workbookViewId="0" topLeftCell="A1">
      <selection activeCell="N8" sqref="N8"/>
    </sheetView>
  </sheetViews>
  <sheetFormatPr defaultColWidth="8.875" defaultRowHeight="12.75"/>
  <cols>
    <col min="1" max="1" width="7.00390625" style="5" customWidth="1"/>
    <col min="2" max="6" width="8.875" style="5" customWidth="1"/>
    <col min="7" max="7" width="3.125" style="5" customWidth="1"/>
    <col min="8" max="8" width="7.375" style="5" customWidth="1"/>
    <col min="9" max="9" width="22.125" style="5" customWidth="1"/>
    <col min="10" max="16384" width="8.875" style="5" customWidth="1"/>
  </cols>
  <sheetData>
    <row r="2" spans="1:9" ht="62.25" customHeight="1">
      <c r="A2" s="148" t="s">
        <v>145</v>
      </c>
      <c r="B2" s="148"/>
      <c r="C2" s="148"/>
      <c r="D2" s="148"/>
      <c r="E2" s="148"/>
      <c r="F2" s="148"/>
      <c r="G2" s="148"/>
      <c r="H2" s="148"/>
      <c r="I2" s="148"/>
    </row>
    <row r="5" spans="1:9" ht="32.25" customHeight="1">
      <c r="A5" s="6" t="s">
        <v>26</v>
      </c>
      <c r="B5" s="141" t="s">
        <v>34</v>
      </c>
      <c r="C5" s="142"/>
      <c r="D5" s="142"/>
      <c r="E5" s="142"/>
      <c r="F5" s="142"/>
      <c r="G5" s="142"/>
      <c r="H5" s="143"/>
      <c r="I5" s="137" t="s">
        <v>29</v>
      </c>
    </row>
    <row r="6" spans="1:9" ht="17.25" customHeight="1">
      <c r="A6" s="6">
        <v>1</v>
      </c>
      <c r="B6" s="144" t="s">
        <v>30</v>
      </c>
      <c r="C6" s="145"/>
      <c r="D6" s="145"/>
      <c r="E6" s="145"/>
      <c r="F6" s="145"/>
      <c r="G6" s="145"/>
      <c r="H6" s="145"/>
      <c r="I6" s="138">
        <f>'1-2'!I23</f>
        <v>0</v>
      </c>
    </row>
    <row r="7" spans="1:9" ht="17.25" customHeight="1">
      <c r="A7" s="6">
        <v>2</v>
      </c>
      <c r="B7" s="146" t="s">
        <v>31</v>
      </c>
      <c r="C7" s="147"/>
      <c r="D7" s="147"/>
      <c r="E7" s="147"/>
      <c r="F7" s="147"/>
      <c r="G7" s="147"/>
      <c r="H7" s="147"/>
      <c r="I7" s="107">
        <f>'1-2'!I65</f>
        <v>0</v>
      </c>
    </row>
    <row r="8" spans="1:9" ht="17.25" customHeight="1">
      <c r="A8" s="6">
        <v>3</v>
      </c>
      <c r="B8" s="146" t="s">
        <v>32</v>
      </c>
      <c r="C8" s="147"/>
      <c r="D8" s="147"/>
      <c r="E8" s="147"/>
      <c r="F8" s="147"/>
      <c r="G8" s="147"/>
      <c r="H8" s="147"/>
      <c r="I8" s="107">
        <f>'3-4'!I27</f>
        <v>0</v>
      </c>
    </row>
    <row r="9" spans="1:9" ht="17.25" customHeight="1">
      <c r="A9" s="6">
        <v>4</v>
      </c>
      <c r="B9" s="146" t="s">
        <v>27</v>
      </c>
      <c r="C9" s="147"/>
      <c r="D9" s="147"/>
      <c r="E9" s="147"/>
      <c r="F9" s="147"/>
      <c r="G9" s="147"/>
      <c r="H9" s="147"/>
      <c r="I9" s="107">
        <f>'3-4'!I38</f>
        <v>0</v>
      </c>
    </row>
    <row r="10" spans="1:9" ht="17.25" customHeight="1">
      <c r="A10" s="6">
        <v>5</v>
      </c>
      <c r="B10" s="146" t="s">
        <v>33</v>
      </c>
      <c r="C10" s="147"/>
      <c r="D10" s="147"/>
      <c r="E10" s="147"/>
      <c r="F10" s="147"/>
      <c r="G10" s="147"/>
      <c r="H10" s="147"/>
      <c r="I10" s="107">
        <f>5!I37</f>
        <v>0</v>
      </c>
    </row>
    <row r="11" spans="1:9" ht="17.25" customHeight="1">
      <c r="A11" s="6">
        <v>6</v>
      </c>
      <c r="B11" s="146" t="s">
        <v>143</v>
      </c>
      <c r="C11" s="147"/>
      <c r="D11" s="147"/>
      <c r="E11" s="147"/>
      <c r="F11" s="147"/>
      <c r="G11" s="147"/>
      <c r="H11" s="147"/>
      <c r="I11" s="107">
        <f>6!I30</f>
        <v>0</v>
      </c>
    </row>
    <row r="12" spans="1:9" ht="12.75">
      <c r="A12" s="6"/>
      <c r="B12" s="141" t="s">
        <v>35</v>
      </c>
      <c r="C12" s="142"/>
      <c r="D12" s="142"/>
      <c r="E12" s="142"/>
      <c r="F12" s="142"/>
      <c r="G12" s="142"/>
      <c r="H12" s="143"/>
      <c r="I12" s="139">
        <f>SUM(I6:I11)</f>
        <v>0</v>
      </c>
    </row>
    <row r="13" spans="1:9" ht="27.75" customHeight="1">
      <c r="A13" s="6"/>
      <c r="B13" s="149" t="s">
        <v>0</v>
      </c>
      <c r="C13" s="150"/>
      <c r="D13" s="150"/>
      <c r="E13" s="150"/>
      <c r="F13" s="150"/>
      <c r="G13" s="151"/>
      <c r="H13" s="140"/>
      <c r="I13" s="139">
        <f>I12*H13</f>
        <v>0</v>
      </c>
    </row>
    <row r="14" spans="1:9" ht="12.75">
      <c r="A14" s="6"/>
      <c r="B14" s="141" t="s">
        <v>35</v>
      </c>
      <c r="C14" s="142"/>
      <c r="D14" s="142"/>
      <c r="E14" s="142"/>
      <c r="F14" s="142"/>
      <c r="G14" s="142"/>
      <c r="H14" s="143"/>
      <c r="I14" s="139">
        <f>I12+I13</f>
        <v>0</v>
      </c>
    </row>
    <row r="15" spans="1:9" ht="12.75">
      <c r="A15" s="6"/>
      <c r="B15" s="141" t="s">
        <v>28</v>
      </c>
      <c r="C15" s="142"/>
      <c r="D15" s="142"/>
      <c r="E15" s="142"/>
      <c r="F15" s="142"/>
      <c r="G15" s="143"/>
      <c r="H15" s="140">
        <v>0.18</v>
      </c>
      <c r="I15" s="139">
        <f>I14*H15</f>
        <v>0</v>
      </c>
    </row>
    <row r="16" spans="1:9" ht="12.75">
      <c r="A16" s="6"/>
      <c r="B16" s="141" t="s">
        <v>35</v>
      </c>
      <c r="C16" s="142"/>
      <c r="D16" s="142"/>
      <c r="E16" s="142"/>
      <c r="F16" s="142"/>
      <c r="G16" s="142"/>
      <c r="H16" s="143"/>
      <c r="I16" s="139">
        <f>I14+I15</f>
        <v>0</v>
      </c>
    </row>
    <row r="19" spans="1:9" ht="12.75">
      <c r="A19" s="130" t="s">
        <v>139</v>
      </c>
      <c r="B19" s="117"/>
      <c r="C19" s="117"/>
      <c r="D19" s="117"/>
      <c r="E19" s="117"/>
      <c r="F19" s="117"/>
      <c r="G19" s="117"/>
      <c r="H19" s="117"/>
      <c r="I19" s="117"/>
    </row>
    <row r="20" spans="1:9" ht="12.75">
      <c r="A20" s="130"/>
      <c r="B20" s="124"/>
      <c r="C20" s="117"/>
      <c r="D20" s="117"/>
      <c r="E20" s="117"/>
      <c r="F20" s="117"/>
      <c r="G20" s="117"/>
      <c r="H20" s="117"/>
      <c r="I20" s="117"/>
    </row>
    <row r="21" spans="1:9" ht="12.75">
      <c r="A21" s="130"/>
      <c r="B21" s="124"/>
      <c r="C21" s="117"/>
      <c r="D21" s="117"/>
      <c r="E21" s="117"/>
      <c r="F21" s="117"/>
      <c r="G21" s="117"/>
      <c r="H21" s="117"/>
      <c r="I21" s="117"/>
    </row>
    <row r="22" spans="1:9" ht="12.75">
      <c r="A22" s="131" t="s">
        <v>140</v>
      </c>
      <c r="B22" s="125"/>
      <c r="C22" s="134"/>
      <c r="D22" s="117"/>
      <c r="E22" s="117"/>
      <c r="F22" s="117"/>
      <c r="G22" s="117"/>
      <c r="H22" s="128" t="s">
        <v>141</v>
      </c>
      <c r="I22" s="129"/>
    </row>
    <row r="23" spans="1:9" ht="12.75">
      <c r="A23" s="130"/>
      <c r="B23" s="124"/>
      <c r="C23" s="117"/>
      <c r="D23" s="117"/>
      <c r="E23" s="117"/>
      <c r="F23" s="117"/>
      <c r="G23" s="117"/>
      <c r="H23" s="117"/>
      <c r="I23" s="117"/>
    </row>
    <row r="24" spans="1:9" ht="12.75">
      <c r="A24" s="132"/>
      <c r="B24" s="124"/>
      <c r="C24" s="117"/>
      <c r="D24" s="117"/>
      <c r="E24" s="117"/>
      <c r="F24" s="117"/>
      <c r="G24" s="117"/>
      <c r="H24" s="117"/>
      <c r="I24" s="117"/>
    </row>
    <row r="25" spans="1:9" ht="12.75">
      <c r="A25" s="131"/>
      <c r="B25" s="124"/>
      <c r="C25" s="117"/>
      <c r="D25" s="117"/>
      <c r="E25" s="117"/>
      <c r="F25" s="117"/>
      <c r="G25" s="117"/>
      <c r="H25" s="117"/>
      <c r="I25" s="117"/>
    </row>
    <row r="26" spans="1:9" ht="12.75">
      <c r="A26" s="133" t="s">
        <v>142</v>
      </c>
      <c r="B26" s="124"/>
      <c r="C26" s="117"/>
      <c r="D26" s="117"/>
      <c r="E26" s="117"/>
      <c r="F26" s="117"/>
      <c r="G26" s="117"/>
      <c r="H26" s="117"/>
      <c r="I26" s="117"/>
    </row>
  </sheetData>
  <sheetProtection/>
  <mergeCells count="13">
    <mergeCell ref="B14:H14"/>
    <mergeCell ref="B15:G15"/>
    <mergeCell ref="B16:H16"/>
    <mergeCell ref="B8:H8"/>
    <mergeCell ref="B9:H9"/>
    <mergeCell ref="B10:H10"/>
    <mergeCell ref="B11:H11"/>
    <mergeCell ref="B5:H5"/>
    <mergeCell ref="B6:H6"/>
    <mergeCell ref="B7:H7"/>
    <mergeCell ref="A2:I2"/>
    <mergeCell ref="B12:H12"/>
    <mergeCell ref="B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85" zoomScaleNormal="85" zoomScalePageLayoutView="0" workbookViewId="0" topLeftCell="A1">
      <selection activeCell="A8" sqref="A8:I8"/>
    </sheetView>
  </sheetViews>
  <sheetFormatPr defaultColWidth="9.00390625" defaultRowHeight="12.75"/>
  <cols>
    <col min="1" max="1" width="4.625" style="88" customWidth="1"/>
    <col min="2" max="2" width="47.00390625" style="7" customWidth="1"/>
    <col min="3" max="3" width="7.75390625" style="7" customWidth="1"/>
    <col min="4" max="4" width="9.00390625" style="90" customWidth="1"/>
    <col min="5" max="5" width="7.75390625" style="89" customWidth="1"/>
    <col min="6" max="6" width="10.125" style="89" customWidth="1"/>
    <col min="7" max="7" width="9.25390625" style="89" bestFit="1" customWidth="1"/>
    <col min="8" max="8" width="13.375" style="89" customWidth="1"/>
    <col min="9" max="9" width="21.00390625" style="89" customWidth="1"/>
    <col min="10" max="10" width="9.125" style="7" customWidth="1"/>
    <col min="11" max="12" width="9.25390625" style="7" bestFit="1" customWidth="1"/>
    <col min="13" max="16384" width="9.125" style="7" customWidth="1"/>
  </cols>
  <sheetData>
    <row r="1" spans="2:9" ht="12.75">
      <c r="B1" s="116" t="s">
        <v>129</v>
      </c>
      <c r="C1" s="117"/>
      <c r="D1" s="117"/>
      <c r="E1" s="117"/>
      <c r="F1" s="117"/>
      <c r="G1" s="117"/>
      <c r="H1" s="117"/>
      <c r="I1" s="117"/>
    </row>
    <row r="2" spans="2:9" ht="12.75">
      <c r="B2" s="118" t="s">
        <v>130</v>
      </c>
      <c r="C2" s="122" t="s">
        <v>131</v>
      </c>
      <c r="D2" s="122"/>
      <c r="E2" s="122"/>
      <c r="F2" s="122"/>
      <c r="G2" s="122"/>
      <c r="H2" s="122"/>
      <c r="I2" s="122"/>
    </row>
    <row r="3" spans="2:9" ht="12.75">
      <c r="B3" s="118" t="s">
        <v>132</v>
      </c>
      <c r="C3" s="123"/>
      <c r="D3" s="123"/>
      <c r="E3" s="123"/>
      <c r="F3" s="123"/>
      <c r="G3" s="123"/>
      <c r="H3" s="123"/>
      <c r="I3" s="123"/>
    </row>
    <row r="4" spans="2:9" ht="12.75" customHeight="1">
      <c r="B4" s="119" t="s">
        <v>133</v>
      </c>
      <c r="C4" s="152" t="s">
        <v>134</v>
      </c>
      <c r="D4" s="152"/>
      <c r="E4" s="152"/>
      <c r="F4" s="152"/>
      <c r="G4" s="152"/>
      <c r="H4" s="152"/>
      <c r="I4" s="152"/>
    </row>
    <row r="5" spans="2:9" ht="12.75">
      <c r="B5" s="118" t="s">
        <v>135</v>
      </c>
      <c r="C5" s="163" t="s">
        <v>136</v>
      </c>
      <c r="D5" s="163"/>
      <c r="E5" s="163"/>
      <c r="F5" s="163"/>
      <c r="G5" s="163"/>
      <c r="H5" s="163"/>
      <c r="I5" s="163"/>
    </row>
    <row r="6" spans="4:5" ht="12.75">
      <c r="D6" s="7"/>
      <c r="E6" s="7"/>
    </row>
    <row r="7" spans="4:5" ht="12.75">
      <c r="D7" s="7"/>
      <c r="E7" s="7"/>
    </row>
    <row r="8" spans="1:9" ht="48.75" customHeight="1">
      <c r="A8" s="153" t="s">
        <v>137</v>
      </c>
      <c r="B8" s="153"/>
      <c r="C8" s="153"/>
      <c r="D8" s="153"/>
      <c r="E8" s="153"/>
      <c r="F8" s="153"/>
      <c r="G8" s="153"/>
      <c r="H8" s="153"/>
      <c r="I8" s="153"/>
    </row>
    <row r="9" spans="1:9" ht="46.5" customHeight="1">
      <c r="A9" s="170" t="s">
        <v>1</v>
      </c>
      <c r="B9" s="168" t="s">
        <v>42</v>
      </c>
      <c r="C9" s="166" t="s">
        <v>36</v>
      </c>
      <c r="D9" s="161" t="s">
        <v>37</v>
      </c>
      <c r="E9" s="164" t="s">
        <v>38</v>
      </c>
      <c r="F9" s="165"/>
      <c r="G9" s="164" t="s">
        <v>43</v>
      </c>
      <c r="H9" s="165"/>
      <c r="I9" s="154" t="s">
        <v>35</v>
      </c>
    </row>
    <row r="10" spans="1:9" ht="26.25" customHeight="1">
      <c r="A10" s="171"/>
      <c r="B10" s="169"/>
      <c r="C10" s="167"/>
      <c r="D10" s="162"/>
      <c r="E10" s="91" t="s">
        <v>40</v>
      </c>
      <c r="F10" s="91" t="s">
        <v>39</v>
      </c>
      <c r="G10" s="91" t="s">
        <v>40</v>
      </c>
      <c r="H10" s="91" t="s">
        <v>39</v>
      </c>
      <c r="I10" s="155"/>
    </row>
    <row r="11" spans="1:9" ht="15" customHeight="1">
      <c r="A11" s="9">
        <v>1</v>
      </c>
      <c r="B11" s="10">
        <v>2</v>
      </c>
      <c r="C11" s="10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ht="21.75" customHeight="1">
      <c r="A12" s="13"/>
      <c r="B12" s="158" t="s">
        <v>41</v>
      </c>
      <c r="C12" s="159"/>
      <c r="D12" s="159"/>
      <c r="E12" s="159"/>
      <c r="F12" s="159"/>
      <c r="G12" s="159"/>
      <c r="H12" s="159"/>
      <c r="I12" s="160"/>
    </row>
    <row r="13" spans="1:9" s="20" customFormat="1" ht="12.75">
      <c r="A13" s="14">
        <v>1</v>
      </c>
      <c r="B13" s="15" t="s">
        <v>47</v>
      </c>
      <c r="C13" s="16" t="s">
        <v>74</v>
      </c>
      <c r="D13" s="17">
        <v>470</v>
      </c>
      <c r="E13" s="18">
        <v>0</v>
      </c>
      <c r="F13" s="18">
        <f>D13*E13</f>
        <v>0</v>
      </c>
      <c r="G13" s="19"/>
      <c r="H13" s="18">
        <f>G13*D13</f>
        <v>0</v>
      </c>
      <c r="I13" s="18">
        <f aca="true" t="shared" si="0" ref="I13:I18">H13</f>
        <v>0</v>
      </c>
    </row>
    <row r="14" spans="1:9" ht="12.75">
      <c r="A14" s="21">
        <v>2</v>
      </c>
      <c r="B14" s="22" t="s">
        <v>46</v>
      </c>
      <c r="C14" s="23" t="s">
        <v>75</v>
      </c>
      <c r="D14" s="25">
        <v>53.4</v>
      </c>
      <c r="E14" s="18">
        <v>0</v>
      </c>
      <c r="F14" s="18">
        <f>D14*E14</f>
        <v>0</v>
      </c>
      <c r="G14" s="19"/>
      <c r="H14" s="18">
        <f>G14*D14</f>
        <v>0</v>
      </c>
      <c r="I14" s="18">
        <f t="shared" si="0"/>
        <v>0</v>
      </c>
    </row>
    <row r="15" spans="1:9" s="20" customFormat="1" ht="21" customHeight="1">
      <c r="A15" s="26">
        <v>3</v>
      </c>
      <c r="B15" s="27" t="s">
        <v>50</v>
      </c>
      <c r="C15" s="28" t="s">
        <v>74</v>
      </c>
      <c r="D15" s="29">
        <v>324.31</v>
      </c>
      <c r="E15" s="30">
        <v>0</v>
      </c>
      <c r="F15" s="30">
        <v>0</v>
      </c>
      <c r="G15" s="30"/>
      <c r="H15" s="30">
        <f>D15*G15</f>
        <v>0</v>
      </c>
      <c r="I15" s="30">
        <f t="shared" si="0"/>
        <v>0</v>
      </c>
    </row>
    <row r="16" spans="1:9" s="20" customFormat="1" ht="12.75">
      <c r="A16" s="14">
        <v>4</v>
      </c>
      <c r="B16" s="31" t="s">
        <v>49</v>
      </c>
      <c r="C16" s="16" t="s">
        <v>74</v>
      </c>
      <c r="D16" s="17">
        <v>673.12</v>
      </c>
      <c r="E16" s="18">
        <v>0</v>
      </c>
      <c r="F16" s="18">
        <f>D16*E16</f>
        <v>0</v>
      </c>
      <c r="G16" s="19"/>
      <c r="H16" s="18">
        <f>G16*D16</f>
        <v>0</v>
      </c>
      <c r="I16" s="18">
        <f t="shared" si="0"/>
        <v>0</v>
      </c>
    </row>
    <row r="17" spans="1:9" s="20" customFormat="1" ht="25.5">
      <c r="A17" s="32">
        <v>5</v>
      </c>
      <c r="B17" s="33" t="s">
        <v>51</v>
      </c>
      <c r="C17" s="34" t="s">
        <v>9</v>
      </c>
      <c r="D17" s="35">
        <v>300</v>
      </c>
      <c r="E17" s="36">
        <v>0</v>
      </c>
      <c r="F17" s="36">
        <v>0</v>
      </c>
      <c r="G17" s="36"/>
      <c r="H17" s="36">
        <f>D17*G17</f>
        <v>0</v>
      </c>
      <c r="I17" s="18">
        <f t="shared" si="0"/>
        <v>0</v>
      </c>
    </row>
    <row r="18" spans="1:9" s="20" customFormat="1" ht="12.75">
      <c r="A18" s="32">
        <v>6</v>
      </c>
      <c r="B18" s="33" t="s">
        <v>48</v>
      </c>
      <c r="C18" s="37" t="s">
        <v>9</v>
      </c>
      <c r="D18" s="38">
        <v>300</v>
      </c>
      <c r="E18" s="39">
        <v>0</v>
      </c>
      <c r="F18" s="39">
        <v>0</v>
      </c>
      <c r="G18" s="39"/>
      <c r="H18" s="36">
        <f>D18*G18</f>
        <v>0</v>
      </c>
      <c r="I18" s="18">
        <f t="shared" si="0"/>
        <v>0</v>
      </c>
    </row>
    <row r="19" spans="1:9" s="20" customFormat="1" ht="12.75">
      <c r="A19" s="40"/>
      <c r="B19" s="41" t="s">
        <v>35</v>
      </c>
      <c r="C19" s="41"/>
      <c r="D19" s="38"/>
      <c r="E19" s="42"/>
      <c r="F19" s="42"/>
      <c r="G19" s="42"/>
      <c r="H19" s="43">
        <f>SUM(H13:H18)</f>
        <v>0</v>
      </c>
      <c r="I19" s="43">
        <f>SUM(I13:I18)</f>
        <v>0</v>
      </c>
    </row>
    <row r="20" spans="1:9" s="20" customFormat="1" ht="12.75">
      <c r="A20" s="40"/>
      <c r="B20" s="32" t="s">
        <v>52</v>
      </c>
      <c r="C20" s="44"/>
      <c r="D20" s="35"/>
      <c r="E20" s="46"/>
      <c r="F20" s="46"/>
      <c r="G20" s="46"/>
      <c r="H20" s="46"/>
      <c r="I20" s="46">
        <f>I19*C20</f>
        <v>0</v>
      </c>
    </row>
    <row r="21" spans="1:9" s="20" customFormat="1" ht="12.75">
      <c r="A21" s="40"/>
      <c r="B21" s="32" t="s">
        <v>35</v>
      </c>
      <c r="C21" s="45"/>
      <c r="D21" s="35"/>
      <c r="E21" s="46"/>
      <c r="F21" s="46"/>
      <c r="G21" s="46"/>
      <c r="H21" s="46"/>
      <c r="I21" s="46">
        <f>I19+I20</f>
        <v>0</v>
      </c>
    </row>
    <row r="22" spans="1:9" s="20" customFormat="1" ht="12.75">
      <c r="A22" s="40"/>
      <c r="B22" s="32" t="s">
        <v>45</v>
      </c>
      <c r="C22" s="44"/>
      <c r="D22" s="35"/>
      <c r="E22" s="46"/>
      <c r="F22" s="46"/>
      <c r="G22" s="46"/>
      <c r="H22" s="46"/>
      <c r="I22" s="46">
        <f>I21*C22</f>
        <v>0</v>
      </c>
    </row>
    <row r="23" spans="1:9" s="20" customFormat="1" ht="12.75">
      <c r="A23" s="41"/>
      <c r="B23" s="47" t="s">
        <v>53</v>
      </c>
      <c r="C23" s="45"/>
      <c r="D23" s="35"/>
      <c r="E23" s="46"/>
      <c r="F23" s="46"/>
      <c r="G23" s="46"/>
      <c r="H23" s="46"/>
      <c r="I23" s="46">
        <f>I21+I22</f>
        <v>0</v>
      </c>
    </row>
    <row r="24" spans="1:9" ht="31.5" customHeight="1">
      <c r="A24" s="48"/>
      <c r="B24" s="156" t="s">
        <v>116</v>
      </c>
      <c r="C24" s="156"/>
      <c r="D24" s="156"/>
      <c r="E24" s="156"/>
      <c r="F24" s="156"/>
      <c r="G24" s="156"/>
      <c r="H24" s="156"/>
      <c r="I24" s="157"/>
    </row>
    <row r="25" spans="1:9" ht="31.5" customHeight="1">
      <c r="A25" s="49">
        <v>1</v>
      </c>
      <c r="B25" s="50" t="s">
        <v>81</v>
      </c>
      <c r="C25" s="47" t="s">
        <v>75</v>
      </c>
      <c r="D25" s="47">
        <v>24</v>
      </c>
      <c r="E25" s="47"/>
      <c r="F25" s="18">
        <f aca="true" t="shared" si="1" ref="F25:F59">D25*E25</f>
        <v>0</v>
      </c>
      <c r="G25" s="47"/>
      <c r="H25" s="18">
        <f aca="true" t="shared" si="2" ref="H25:H59">G25*D25</f>
        <v>0</v>
      </c>
      <c r="I25" s="18">
        <f>H25+F25</f>
        <v>0</v>
      </c>
    </row>
    <row r="26" spans="1:9" ht="30.75" customHeight="1">
      <c r="A26" s="51">
        <v>2</v>
      </c>
      <c r="B26" s="52" t="s">
        <v>83</v>
      </c>
      <c r="C26" s="53" t="s">
        <v>10</v>
      </c>
      <c r="D26" s="54">
        <v>14</v>
      </c>
      <c r="E26" s="18"/>
      <c r="F26" s="18">
        <f t="shared" si="1"/>
        <v>0</v>
      </c>
      <c r="G26" s="19"/>
      <c r="H26" s="18">
        <f t="shared" si="2"/>
        <v>0</v>
      </c>
      <c r="I26" s="18">
        <f>H26+F26</f>
        <v>0</v>
      </c>
    </row>
    <row r="27" spans="1:9" ht="30.75" customHeight="1">
      <c r="A27" s="49">
        <v>3</v>
      </c>
      <c r="B27" s="55" t="s">
        <v>89</v>
      </c>
      <c r="C27" s="53" t="s">
        <v>3</v>
      </c>
      <c r="D27" s="54">
        <v>56</v>
      </c>
      <c r="E27" s="18"/>
      <c r="F27" s="18">
        <f t="shared" si="1"/>
        <v>0</v>
      </c>
      <c r="G27" s="19"/>
      <c r="H27" s="18">
        <f t="shared" si="2"/>
        <v>0</v>
      </c>
      <c r="I27" s="18">
        <f>H27+F27</f>
        <v>0</v>
      </c>
    </row>
    <row r="28" spans="1:9" ht="30.75" customHeight="1">
      <c r="A28" s="51">
        <v>4</v>
      </c>
      <c r="B28" s="55" t="s">
        <v>82</v>
      </c>
      <c r="C28" s="53" t="s">
        <v>10</v>
      </c>
      <c r="D28" s="54">
        <v>56</v>
      </c>
      <c r="E28" s="18"/>
      <c r="F28" s="18">
        <f t="shared" si="1"/>
        <v>0</v>
      </c>
      <c r="G28" s="19"/>
      <c r="H28" s="18">
        <f t="shared" si="2"/>
        <v>0</v>
      </c>
      <c r="I28" s="18">
        <f>H28+F28</f>
        <v>0</v>
      </c>
    </row>
    <row r="29" spans="1:9" ht="42" customHeight="1">
      <c r="A29" s="49">
        <v>5</v>
      </c>
      <c r="B29" s="56" t="s">
        <v>84</v>
      </c>
      <c r="C29" s="57" t="s">
        <v>66</v>
      </c>
      <c r="D29" s="54">
        <v>310</v>
      </c>
      <c r="E29" s="18"/>
      <c r="F29" s="18">
        <f t="shared" si="1"/>
        <v>0</v>
      </c>
      <c r="G29" s="19"/>
      <c r="H29" s="18">
        <f t="shared" si="2"/>
        <v>0</v>
      </c>
      <c r="I29" s="18">
        <f aca="true" t="shared" si="3" ref="I29:I45">H29+F29</f>
        <v>0</v>
      </c>
    </row>
    <row r="30" spans="1:9" ht="42" customHeight="1">
      <c r="A30" s="51">
        <v>6</v>
      </c>
      <c r="B30" s="56" t="s">
        <v>85</v>
      </c>
      <c r="C30" s="57" t="s">
        <v>76</v>
      </c>
      <c r="D30" s="54">
        <v>23</v>
      </c>
      <c r="E30" s="18"/>
      <c r="F30" s="18">
        <f t="shared" si="1"/>
        <v>0</v>
      </c>
      <c r="G30" s="19"/>
      <c r="H30" s="18">
        <f t="shared" si="2"/>
        <v>0</v>
      </c>
      <c r="I30" s="18">
        <f t="shared" si="3"/>
        <v>0</v>
      </c>
    </row>
    <row r="31" spans="1:9" ht="33" customHeight="1">
      <c r="A31" s="49">
        <v>7</v>
      </c>
      <c r="B31" s="56" t="s">
        <v>86</v>
      </c>
      <c r="C31" s="57" t="s">
        <v>66</v>
      </c>
      <c r="D31" s="59">
        <v>1050</v>
      </c>
      <c r="E31" s="18"/>
      <c r="F31" s="18">
        <f t="shared" si="1"/>
        <v>0</v>
      </c>
      <c r="G31" s="19"/>
      <c r="H31" s="18">
        <f t="shared" si="2"/>
        <v>0</v>
      </c>
      <c r="I31" s="18">
        <f t="shared" si="3"/>
        <v>0</v>
      </c>
    </row>
    <row r="32" spans="1:9" ht="18" customHeight="1">
      <c r="A32" s="51">
        <v>8</v>
      </c>
      <c r="B32" s="50" t="s">
        <v>101</v>
      </c>
      <c r="C32" s="57" t="s">
        <v>75</v>
      </c>
      <c r="D32" s="59">
        <v>14</v>
      </c>
      <c r="E32" s="19"/>
      <c r="F32" s="18">
        <f t="shared" si="1"/>
        <v>0</v>
      </c>
      <c r="G32" s="19"/>
      <c r="H32" s="18">
        <f t="shared" si="2"/>
        <v>0</v>
      </c>
      <c r="I32" s="19">
        <f t="shared" si="3"/>
        <v>0</v>
      </c>
    </row>
    <row r="33" spans="1:9" ht="29.25" customHeight="1">
      <c r="A33" s="49">
        <v>9</v>
      </c>
      <c r="B33" s="61" t="s">
        <v>110</v>
      </c>
      <c r="C33" s="62" t="s">
        <v>74</v>
      </c>
      <c r="D33" s="63">
        <v>410</v>
      </c>
      <c r="E33" s="18"/>
      <c r="F33" s="18">
        <f t="shared" si="1"/>
        <v>0</v>
      </c>
      <c r="G33" s="19"/>
      <c r="H33" s="18">
        <f t="shared" si="2"/>
        <v>0</v>
      </c>
      <c r="I33" s="18">
        <f t="shared" si="3"/>
        <v>0</v>
      </c>
    </row>
    <row r="34" spans="1:9" ht="29.25" customHeight="1">
      <c r="A34" s="51">
        <v>10</v>
      </c>
      <c r="B34" s="61" t="s">
        <v>102</v>
      </c>
      <c r="C34" s="62" t="s">
        <v>74</v>
      </c>
      <c r="D34" s="63">
        <v>365</v>
      </c>
      <c r="E34" s="18"/>
      <c r="F34" s="18">
        <f t="shared" si="1"/>
        <v>0</v>
      </c>
      <c r="G34" s="19"/>
      <c r="H34" s="18">
        <f t="shared" si="2"/>
        <v>0</v>
      </c>
      <c r="I34" s="18">
        <f t="shared" si="3"/>
        <v>0</v>
      </c>
    </row>
    <row r="35" spans="1:16" s="2" customFormat="1" ht="30.75" customHeight="1">
      <c r="A35" s="49">
        <v>11</v>
      </c>
      <c r="B35" s="61" t="s">
        <v>103</v>
      </c>
      <c r="C35" s="23" t="s">
        <v>74</v>
      </c>
      <c r="D35" s="64">
        <v>365</v>
      </c>
      <c r="E35" s="18"/>
      <c r="F35" s="18">
        <f t="shared" si="1"/>
        <v>0</v>
      </c>
      <c r="G35" s="19"/>
      <c r="H35" s="18">
        <f t="shared" si="2"/>
        <v>0</v>
      </c>
      <c r="I35" s="18">
        <f t="shared" si="3"/>
        <v>0</v>
      </c>
      <c r="J35" s="1"/>
      <c r="K35" s="1"/>
      <c r="L35" s="1"/>
      <c r="M35" s="1"/>
      <c r="N35" s="1"/>
      <c r="O35" s="1"/>
      <c r="P35" s="1"/>
    </row>
    <row r="36" spans="1:16" s="2" customFormat="1" ht="30.75" customHeight="1">
      <c r="A36" s="51">
        <v>12</v>
      </c>
      <c r="B36" s="61" t="s">
        <v>104</v>
      </c>
      <c r="C36" s="23" t="s">
        <v>66</v>
      </c>
      <c r="D36" s="64">
        <v>110</v>
      </c>
      <c r="E36" s="18"/>
      <c r="F36" s="18">
        <f t="shared" si="1"/>
        <v>0</v>
      </c>
      <c r="G36" s="19"/>
      <c r="H36" s="18">
        <f t="shared" si="2"/>
        <v>0</v>
      </c>
      <c r="I36" s="18">
        <f t="shared" si="3"/>
        <v>0</v>
      </c>
      <c r="J36" s="1"/>
      <c r="K36" s="1"/>
      <c r="L36" s="1"/>
      <c r="M36" s="1"/>
      <c r="N36" s="1"/>
      <c r="O36" s="1"/>
      <c r="P36" s="1"/>
    </row>
    <row r="37" spans="1:16" s="2" customFormat="1" ht="30.75" customHeight="1">
      <c r="A37" s="49">
        <v>13</v>
      </c>
      <c r="B37" s="61" t="s">
        <v>90</v>
      </c>
      <c r="C37" s="23" t="s">
        <v>77</v>
      </c>
      <c r="D37" s="64">
        <v>295</v>
      </c>
      <c r="E37" s="18"/>
      <c r="F37" s="18">
        <f t="shared" si="1"/>
        <v>0</v>
      </c>
      <c r="G37" s="19"/>
      <c r="H37" s="18">
        <f t="shared" si="2"/>
        <v>0</v>
      </c>
      <c r="I37" s="18">
        <f t="shared" si="3"/>
        <v>0</v>
      </c>
      <c r="J37" s="1"/>
      <c r="K37" s="1"/>
      <c r="L37" s="1"/>
      <c r="M37" s="1"/>
      <c r="N37" s="1"/>
      <c r="O37" s="1"/>
      <c r="P37" s="1"/>
    </row>
    <row r="38" spans="1:16" s="2" customFormat="1" ht="30.75" customHeight="1">
      <c r="A38" s="51">
        <v>14</v>
      </c>
      <c r="B38" s="65" t="s">
        <v>111</v>
      </c>
      <c r="C38" s="23" t="s">
        <v>77</v>
      </c>
      <c r="D38" s="64">
        <v>70</v>
      </c>
      <c r="E38" s="18"/>
      <c r="F38" s="18">
        <f t="shared" si="1"/>
        <v>0</v>
      </c>
      <c r="G38" s="19"/>
      <c r="H38" s="18">
        <f t="shared" si="2"/>
        <v>0</v>
      </c>
      <c r="I38" s="18">
        <f t="shared" si="3"/>
        <v>0</v>
      </c>
      <c r="J38" s="1"/>
      <c r="K38" s="1"/>
      <c r="L38" s="1"/>
      <c r="M38" s="1"/>
      <c r="N38" s="1"/>
      <c r="O38" s="1"/>
      <c r="P38" s="1"/>
    </row>
    <row r="39" spans="1:16" s="2" customFormat="1" ht="30.75" customHeight="1">
      <c r="A39" s="49">
        <v>15</v>
      </c>
      <c r="B39" s="65" t="s">
        <v>91</v>
      </c>
      <c r="C39" s="23" t="s">
        <v>77</v>
      </c>
      <c r="D39" s="64">
        <v>9</v>
      </c>
      <c r="E39" s="18"/>
      <c r="F39" s="18">
        <f t="shared" si="1"/>
        <v>0</v>
      </c>
      <c r="G39" s="19"/>
      <c r="H39" s="18">
        <f t="shared" si="2"/>
        <v>0</v>
      </c>
      <c r="I39" s="18">
        <f t="shared" si="3"/>
        <v>0</v>
      </c>
      <c r="J39" s="1"/>
      <c r="K39" s="1"/>
      <c r="L39" s="1"/>
      <c r="M39" s="1"/>
      <c r="N39" s="1"/>
      <c r="O39" s="1"/>
      <c r="P39" s="1"/>
    </row>
    <row r="40" spans="1:16" s="2" customFormat="1" ht="30.75" customHeight="1">
      <c r="A40" s="51">
        <v>16</v>
      </c>
      <c r="B40" s="65" t="s">
        <v>92</v>
      </c>
      <c r="C40" s="23" t="s">
        <v>66</v>
      </c>
      <c r="D40" s="64">
        <v>45</v>
      </c>
      <c r="E40" s="18"/>
      <c r="F40" s="18">
        <f t="shared" si="1"/>
        <v>0</v>
      </c>
      <c r="G40" s="19"/>
      <c r="H40" s="18">
        <f t="shared" si="2"/>
        <v>0</v>
      </c>
      <c r="I40" s="18">
        <f t="shared" si="3"/>
        <v>0</v>
      </c>
      <c r="J40" s="1"/>
      <c r="K40" s="1"/>
      <c r="L40" s="1"/>
      <c r="M40" s="1"/>
      <c r="N40" s="1"/>
      <c r="O40" s="1"/>
      <c r="P40" s="1"/>
    </row>
    <row r="41" spans="1:16" s="2" customFormat="1" ht="30.75" customHeight="1">
      <c r="A41" s="49">
        <v>17</v>
      </c>
      <c r="B41" s="65" t="s">
        <v>93</v>
      </c>
      <c r="C41" s="23" t="s">
        <v>76</v>
      </c>
      <c r="D41" s="64">
        <v>194</v>
      </c>
      <c r="E41" s="18"/>
      <c r="F41" s="18">
        <f t="shared" si="1"/>
        <v>0</v>
      </c>
      <c r="G41" s="19"/>
      <c r="H41" s="18">
        <f t="shared" si="2"/>
        <v>0</v>
      </c>
      <c r="I41" s="18">
        <f t="shared" si="3"/>
        <v>0</v>
      </c>
      <c r="J41" s="1"/>
      <c r="K41" s="1"/>
      <c r="L41" s="1"/>
      <c r="M41" s="1"/>
      <c r="N41" s="1"/>
      <c r="O41" s="1"/>
      <c r="P41" s="1"/>
    </row>
    <row r="42" spans="1:9" ht="12.75">
      <c r="A42" s="51">
        <v>18</v>
      </c>
      <c r="B42" s="66" t="s">
        <v>115</v>
      </c>
      <c r="C42" s="53" t="s">
        <v>78</v>
      </c>
      <c r="D42" s="54">
        <v>175</v>
      </c>
      <c r="E42" s="18"/>
      <c r="F42" s="18">
        <f t="shared" si="1"/>
        <v>0</v>
      </c>
      <c r="G42" s="19"/>
      <c r="H42" s="18">
        <f t="shared" si="2"/>
        <v>0</v>
      </c>
      <c r="I42" s="18">
        <f t="shared" si="3"/>
        <v>0</v>
      </c>
    </row>
    <row r="43" spans="1:16" s="2" customFormat="1" ht="25.5">
      <c r="A43" s="49">
        <v>19</v>
      </c>
      <c r="B43" s="65" t="s">
        <v>105</v>
      </c>
      <c r="C43" s="23" t="s">
        <v>74</v>
      </c>
      <c r="D43" s="64">
        <v>130</v>
      </c>
      <c r="E43" s="18"/>
      <c r="F43" s="18">
        <f t="shared" si="1"/>
        <v>0</v>
      </c>
      <c r="G43" s="19"/>
      <c r="H43" s="18">
        <f t="shared" si="2"/>
        <v>0</v>
      </c>
      <c r="I43" s="18">
        <f t="shared" si="3"/>
        <v>0</v>
      </c>
      <c r="J43" s="1"/>
      <c r="K43" s="1"/>
      <c r="L43" s="1"/>
      <c r="M43" s="1"/>
      <c r="N43" s="1"/>
      <c r="O43" s="1"/>
      <c r="P43" s="1"/>
    </row>
    <row r="44" spans="1:13" s="70" customFormat="1" ht="30.75" customHeight="1">
      <c r="A44" s="51">
        <v>20</v>
      </c>
      <c r="B44" s="67" t="s">
        <v>99</v>
      </c>
      <c r="C44" s="68" t="s">
        <v>74</v>
      </c>
      <c r="D44" s="17">
        <v>840</v>
      </c>
      <c r="E44" s="18"/>
      <c r="F44" s="18">
        <f t="shared" si="1"/>
        <v>0</v>
      </c>
      <c r="G44" s="19"/>
      <c r="H44" s="18">
        <f t="shared" si="2"/>
        <v>0</v>
      </c>
      <c r="I44" s="18">
        <f t="shared" si="3"/>
        <v>0</v>
      </c>
      <c r="M44" s="71"/>
    </row>
    <row r="45" spans="1:9" ht="23.25" customHeight="1">
      <c r="A45" s="49">
        <v>21</v>
      </c>
      <c r="B45" s="72" t="s">
        <v>94</v>
      </c>
      <c r="C45" s="23" t="s">
        <v>74</v>
      </c>
      <c r="D45" s="73">
        <v>525</v>
      </c>
      <c r="E45" s="18"/>
      <c r="F45" s="18">
        <f t="shared" si="1"/>
        <v>0</v>
      </c>
      <c r="G45" s="19"/>
      <c r="H45" s="18">
        <f t="shared" si="2"/>
        <v>0</v>
      </c>
      <c r="I45" s="18">
        <f t="shared" si="3"/>
        <v>0</v>
      </c>
    </row>
    <row r="46" spans="1:9" s="1" customFormat="1" ht="30.75" customHeight="1">
      <c r="A46" s="51">
        <v>22</v>
      </c>
      <c r="B46" s="74" t="s">
        <v>112</v>
      </c>
      <c r="C46" s="75" t="s">
        <v>74</v>
      </c>
      <c r="D46" s="76">
        <v>270</v>
      </c>
      <c r="E46" s="18"/>
      <c r="F46" s="18">
        <f t="shared" si="1"/>
        <v>0</v>
      </c>
      <c r="G46" s="19"/>
      <c r="H46" s="18">
        <f t="shared" si="2"/>
        <v>0</v>
      </c>
      <c r="I46" s="18">
        <f aca="true" t="shared" si="4" ref="I46:I59">H46+F46</f>
        <v>0</v>
      </c>
    </row>
    <row r="47" spans="1:9" s="1" customFormat="1" ht="32.25" customHeight="1">
      <c r="A47" s="49">
        <v>23</v>
      </c>
      <c r="B47" s="77" t="s">
        <v>87</v>
      </c>
      <c r="C47" s="24" t="s">
        <v>74</v>
      </c>
      <c r="D47" s="63">
        <v>270</v>
      </c>
      <c r="E47" s="18"/>
      <c r="F47" s="18">
        <f t="shared" si="1"/>
        <v>0</v>
      </c>
      <c r="G47" s="19"/>
      <c r="H47" s="18">
        <f t="shared" si="2"/>
        <v>0</v>
      </c>
      <c r="I47" s="18">
        <f t="shared" si="4"/>
        <v>0</v>
      </c>
    </row>
    <row r="48" spans="1:9" s="3" customFormat="1" ht="30.75" customHeight="1">
      <c r="A48" s="51">
        <v>24</v>
      </c>
      <c r="B48" s="78" t="s">
        <v>106</v>
      </c>
      <c r="C48" s="79" t="s">
        <v>74</v>
      </c>
      <c r="D48" s="80">
        <v>570</v>
      </c>
      <c r="E48" s="18"/>
      <c r="F48" s="18">
        <f t="shared" si="1"/>
        <v>0</v>
      </c>
      <c r="G48" s="19"/>
      <c r="H48" s="18">
        <f t="shared" si="2"/>
        <v>0</v>
      </c>
      <c r="I48" s="18">
        <f t="shared" si="4"/>
        <v>0</v>
      </c>
    </row>
    <row r="49" spans="1:9" s="3" customFormat="1" ht="30.75" customHeight="1">
      <c r="A49" s="49">
        <v>25</v>
      </c>
      <c r="B49" s="78" t="s">
        <v>11</v>
      </c>
      <c r="C49" s="79" t="s">
        <v>74</v>
      </c>
      <c r="D49" s="80">
        <v>645</v>
      </c>
      <c r="E49" s="18"/>
      <c r="F49" s="18">
        <f t="shared" si="1"/>
        <v>0</v>
      </c>
      <c r="G49" s="19"/>
      <c r="H49" s="18">
        <f t="shared" si="2"/>
        <v>0</v>
      </c>
      <c r="I49" s="18">
        <f t="shared" si="4"/>
        <v>0</v>
      </c>
    </row>
    <row r="50" spans="1:9" s="1" customFormat="1" ht="17.25" customHeight="1">
      <c r="A50" s="51">
        <v>26</v>
      </c>
      <c r="B50" s="66" t="s">
        <v>95</v>
      </c>
      <c r="C50" s="53" t="s">
        <v>74</v>
      </c>
      <c r="D50" s="54">
        <v>45</v>
      </c>
      <c r="E50" s="18"/>
      <c r="F50" s="18">
        <f t="shared" si="1"/>
        <v>0</v>
      </c>
      <c r="G50" s="19"/>
      <c r="H50" s="18">
        <f t="shared" si="2"/>
        <v>0</v>
      </c>
      <c r="I50" s="18">
        <f t="shared" si="4"/>
        <v>0</v>
      </c>
    </row>
    <row r="51" spans="1:9" s="1" customFormat="1" ht="15" customHeight="1">
      <c r="A51" s="49">
        <v>27</v>
      </c>
      <c r="B51" s="66" t="s">
        <v>107</v>
      </c>
      <c r="C51" s="53" t="s">
        <v>74</v>
      </c>
      <c r="D51" s="54">
        <v>26</v>
      </c>
      <c r="E51" s="18"/>
      <c r="F51" s="18">
        <f t="shared" si="1"/>
        <v>0</v>
      </c>
      <c r="G51" s="19"/>
      <c r="H51" s="18">
        <f t="shared" si="2"/>
        <v>0</v>
      </c>
      <c r="I51" s="18">
        <f t="shared" si="4"/>
        <v>0</v>
      </c>
    </row>
    <row r="52" spans="1:9" s="4" customFormat="1" ht="18.75" customHeight="1">
      <c r="A52" s="51">
        <v>28</v>
      </c>
      <c r="B52" s="72" t="s">
        <v>100</v>
      </c>
      <c r="C52" s="23" t="s">
        <v>74</v>
      </c>
      <c r="D52" s="54">
        <v>26</v>
      </c>
      <c r="E52" s="18"/>
      <c r="F52" s="18">
        <f t="shared" si="1"/>
        <v>0</v>
      </c>
      <c r="G52" s="19"/>
      <c r="H52" s="18">
        <f t="shared" si="2"/>
        <v>0</v>
      </c>
      <c r="I52" s="18">
        <f t="shared" si="4"/>
        <v>0</v>
      </c>
    </row>
    <row r="53" spans="1:9" s="1" customFormat="1" ht="27.75" customHeight="1">
      <c r="A53" s="49">
        <v>29</v>
      </c>
      <c r="B53" s="22" t="s">
        <v>108</v>
      </c>
      <c r="C53" s="24" t="s">
        <v>74</v>
      </c>
      <c r="D53" s="17">
        <v>280</v>
      </c>
      <c r="E53" s="18"/>
      <c r="F53" s="18">
        <f t="shared" si="1"/>
        <v>0</v>
      </c>
      <c r="G53" s="19"/>
      <c r="H53" s="18">
        <f t="shared" si="2"/>
        <v>0</v>
      </c>
      <c r="I53" s="18">
        <f t="shared" si="4"/>
        <v>0</v>
      </c>
    </row>
    <row r="54" spans="1:9" ht="16.5" customHeight="1">
      <c r="A54" s="51">
        <v>30</v>
      </c>
      <c r="B54" s="22" t="s">
        <v>96</v>
      </c>
      <c r="C54" s="24" t="s">
        <v>66</v>
      </c>
      <c r="D54" s="76">
        <v>190</v>
      </c>
      <c r="E54" s="18"/>
      <c r="F54" s="18">
        <f t="shared" si="1"/>
        <v>0</v>
      </c>
      <c r="G54" s="19"/>
      <c r="H54" s="18">
        <f t="shared" si="2"/>
        <v>0</v>
      </c>
      <c r="I54" s="18">
        <f t="shared" si="4"/>
        <v>0</v>
      </c>
    </row>
    <row r="55" spans="1:9" ht="12.75">
      <c r="A55" s="49">
        <v>31</v>
      </c>
      <c r="B55" s="81" t="s">
        <v>109</v>
      </c>
      <c r="C55" s="18" t="s">
        <v>74</v>
      </c>
      <c r="D55" s="59">
        <v>1000</v>
      </c>
      <c r="E55" s="18"/>
      <c r="F55" s="18">
        <f t="shared" si="1"/>
        <v>0</v>
      </c>
      <c r="G55" s="19"/>
      <c r="H55" s="18">
        <f t="shared" si="2"/>
        <v>0</v>
      </c>
      <c r="I55" s="18">
        <f t="shared" si="4"/>
        <v>0</v>
      </c>
    </row>
    <row r="56" spans="1:9" s="1" customFormat="1" ht="30.75" customHeight="1">
      <c r="A56" s="51">
        <v>32</v>
      </c>
      <c r="B56" s="74" t="s">
        <v>113</v>
      </c>
      <c r="C56" s="75" t="s">
        <v>74</v>
      </c>
      <c r="D56" s="76">
        <v>1600</v>
      </c>
      <c r="E56" s="18"/>
      <c r="F56" s="18">
        <f t="shared" si="1"/>
        <v>0</v>
      </c>
      <c r="G56" s="19"/>
      <c r="H56" s="18">
        <f t="shared" si="2"/>
        <v>0</v>
      </c>
      <c r="I56" s="18">
        <f t="shared" si="4"/>
        <v>0</v>
      </c>
    </row>
    <row r="57" spans="1:9" s="1" customFormat="1" ht="38.25">
      <c r="A57" s="49">
        <v>33</v>
      </c>
      <c r="B57" s="67" t="s">
        <v>97</v>
      </c>
      <c r="C57" s="69" t="s">
        <v>74</v>
      </c>
      <c r="D57" s="17">
        <v>378</v>
      </c>
      <c r="E57" s="18"/>
      <c r="F57" s="18">
        <f t="shared" si="1"/>
        <v>0</v>
      </c>
      <c r="G57" s="19"/>
      <c r="H57" s="18">
        <f t="shared" si="2"/>
        <v>0</v>
      </c>
      <c r="I57" s="18">
        <f t="shared" si="4"/>
        <v>0</v>
      </c>
    </row>
    <row r="58" spans="1:9" s="1" customFormat="1" ht="12.75">
      <c r="A58" s="51">
        <v>34</v>
      </c>
      <c r="B58" s="82" t="s">
        <v>80</v>
      </c>
      <c r="C58" s="83" t="s">
        <v>74</v>
      </c>
      <c r="D58" s="59">
        <v>50</v>
      </c>
      <c r="E58" s="18"/>
      <c r="F58" s="18">
        <f t="shared" si="1"/>
        <v>0</v>
      </c>
      <c r="G58" s="19"/>
      <c r="H58" s="18">
        <f t="shared" si="2"/>
        <v>0</v>
      </c>
      <c r="I58" s="18">
        <f t="shared" si="4"/>
        <v>0</v>
      </c>
    </row>
    <row r="59" spans="1:9" ht="15" customHeight="1">
      <c r="A59" s="49">
        <v>35</v>
      </c>
      <c r="B59" s="81" t="s">
        <v>98</v>
      </c>
      <c r="C59" s="83" t="s">
        <v>79</v>
      </c>
      <c r="D59" s="59">
        <v>1</v>
      </c>
      <c r="E59" s="18"/>
      <c r="F59" s="18">
        <f t="shared" si="1"/>
        <v>0</v>
      </c>
      <c r="G59" s="18"/>
      <c r="H59" s="18">
        <f t="shared" si="2"/>
        <v>0</v>
      </c>
      <c r="I59" s="18">
        <f t="shared" si="4"/>
        <v>0</v>
      </c>
    </row>
    <row r="60" spans="1:9" ht="13.5" customHeight="1" hidden="1">
      <c r="A60" s="19"/>
      <c r="B60" s="84" t="s">
        <v>114</v>
      </c>
      <c r="C60" s="85" t="s">
        <v>88</v>
      </c>
      <c r="D60" s="86" t="e">
        <f>#REF!*#REF!</f>
        <v>#REF!</v>
      </c>
      <c r="E60" s="87"/>
      <c r="F60" s="87"/>
      <c r="G60" s="87">
        <v>7.8</v>
      </c>
      <c r="H60" s="87" t="e">
        <f>D60*G60</f>
        <v>#REF!</v>
      </c>
      <c r="I60" s="87" t="e">
        <f>F60+H60+#REF!</f>
        <v>#REF!</v>
      </c>
    </row>
    <row r="61" spans="1:9" s="20" customFormat="1" ht="12.75">
      <c r="A61" s="32"/>
      <c r="B61" s="41" t="s">
        <v>35</v>
      </c>
      <c r="C61" s="41"/>
      <c r="D61" s="38"/>
      <c r="E61" s="42"/>
      <c r="F61" s="43">
        <f>SUM(F25:F59)</f>
        <v>0</v>
      </c>
      <c r="G61" s="43"/>
      <c r="H61" s="43">
        <f>SUM(H25:H59)</f>
        <v>0</v>
      </c>
      <c r="I61" s="43">
        <f>SUM(I25:I59)</f>
        <v>0</v>
      </c>
    </row>
    <row r="62" spans="1:9" s="20" customFormat="1" ht="12.75">
      <c r="A62" s="32"/>
      <c r="B62" s="32" t="s">
        <v>52</v>
      </c>
      <c r="C62" s="44"/>
      <c r="D62" s="35"/>
      <c r="E62" s="46"/>
      <c r="F62" s="46"/>
      <c r="G62" s="46"/>
      <c r="H62" s="46"/>
      <c r="I62" s="46">
        <f>I61*C62</f>
        <v>0</v>
      </c>
    </row>
    <row r="63" spans="1:9" s="20" customFormat="1" ht="12.75">
      <c r="A63" s="32"/>
      <c r="B63" s="32" t="s">
        <v>35</v>
      </c>
      <c r="C63" s="45"/>
      <c r="D63" s="35"/>
      <c r="E63" s="46"/>
      <c r="F63" s="46"/>
      <c r="G63" s="46"/>
      <c r="H63" s="46"/>
      <c r="I63" s="46">
        <f>I61+I62</f>
        <v>0</v>
      </c>
    </row>
    <row r="64" spans="1:9" s="20" customFormat="1" ht="12.75">
      <c r="A64" s="32"/>
      <c r="B64" s="32" t="s">
        <v>45</v>
      </c>
      <c r="C64" s="44"/>
      <c r="D64" s="35"/>
      <c r="E64" s="46"/>
      <c r="F64" s="46"/>
      <c r="G64" s="46"/>
      <c r="H64" s="46"/>
      <c r="I64" s="46">
        <f>I63*C64</f>
        <v>0</v>
      </c>
    </row>
    <row r="65" spans="1:9" s="20" customFormat="1" ht="12.75">
      <c r="A65" s="32"/>
      <c r="B65" s="47" t="s">
        <v>53</v>
      </c>
      <c r="C65" s="45"/>
      <c r="D65" s="35"/>
      <c r="E65" s="46"/>
      <c r="F65" s="46"/>
      <c r="G65" s="46"/>
      <c r="H65" s="46"/>
      <c r="I65" s="46">
        <f>I63+I64</f>
        <v>0</v>
      </c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172"/>
      <c r="G71" s="172"/>
    </row>
  </sheetData>
  <sheetProtection/>
  <mergeCells count="13">
    <mergeCell ref="B9:B10"/>
    <mergeCell ref="A9:A10"/>
    <mergeCell ref="F71:G71"/>
    <mergeCell ref="C4:I4"/>
    <mergeCell ref="A8:I8"/>
    <mergeCell ref="I9:I10"/>
    <mergeCell ref="B24:I24"/>
    <mergeCell ref="B12:I12"/>
    <mergeCell ref="D9:D10"/>
    <mergeCell ref="C5:I5"/>
    <mergeCell ref="E9:F9"/>
    <mergeCell ref="G9:H9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9">
      <selection activeCell="C34" sqref="C34"/>
    </sheetView>
  </sheetViews>
  <sheetFormatPr defaultColWidth="9.00390625" defaultRowHeight="12.75"/>
  <cols>
    <col min="1" max="1" width="4.625" style="88" customWidth="1"/>
    <col min="2" max="2" width="47.00390625" style="7" customWidth="1"/>
    <col min="3" max="3" width="7.75390625" style="7" customWidth="1"/>
    <col min="4" max="4" width="8.625" style="90" customWidth="1"/>
    <col min="5" max="5" width="7.75390625" style="89" customWidth="1"/>
    <col min="6" max="6" width="10.125" style="89" customWidth="1"/>
    <col min="7" max="7" width="9.25390625" style="89" bestFit="1" customWidth="1"/>
    <col min="8" max="8" width="13.375" style="89" customWidth="1"/>
    <col min="9" max="9" width="21.00390625" style="89" customWidth="1"/>
    <col min="10" max="10" width="9.25390625" style="7" bestFit="1" customWidth="1"/>
    <col min="11" max="11" width="9.125" style="7" customWidth="1"/>
    <col min="12" max="13" width="9.25390625" style="7" bestFit="1" customWidth="1"/>
    <col min="14" max="16384" width="9.125" style="7" customWidth="1"/>
  </cols>
  <sheetData>
    <row r="1" spans="2:9" ht="12.75">
      <c r="B1" s="116" t="s">
        <v>129</v>
      </c>
      <c r="C1" s="117"/>
      <c r="D1" s="117"/>
      <c r="E1" s="117"/>
      <c r="F1" s="117"/>
      <c r="G1" s="117"/>
      <c r="H1" s="117"/>
      <c r="I1" s="7"/>
    </row>
    <row r="2" spans="2:9" ht="12.75">
      <c r="B2" s="118" t="s">
        <v>130</v>
      </c>
      <c r="C2" s="122" t="s">
        <v>131</v>
      </c>
      <c r="D2" s="122"/>
      <c r="E2" s="122"/>
      <c r="F2" s="122"/>
      <c r="G2" s="122"/>
      <c r="H2" s="122"/>
      <c r="I2" s="7"/>
    </row>
    <row r="3" spans="2:9" ht="12.75">
      <c r="B3" s="118" t="s">
        <v>132</v>
      </c>
      <c r="C3" s="123"/>
      <c r="D3" s="123"/>
      <c r="E3" s="123"/>
      <c r="F3" s="123"/>
      <c r="G3" s="123"/>
      <c r="H3" s="123"/>
      <c r="I3" s="7"/>
    </row>
    <row r="4" spans="2:9" ht="12.75" customHeight="1">
      <c r="B4" s="119" t="s">
        <v>133</v>
      </c>
      <c r="C4" s="152" t="s">
        <v>134</v>
      </c>
      <c r="D4" s="152"/>
      <c r="E4" s="152"/>
      <c r="F4" s="152"/>
      <c r="G4" s="152"/>
      <c r="H4" s="152"/>
      <c r="I4" s="7"/>
    </row>
    <row r="5" spans="2:9" ht="12.75">
      <c r="B5" s="118" t="s">
        <v>135</v>
      </c>
      <c r="C5" s="120" t="s">
        <v>136</v>
      </c>
      <c r="D5" s="120"/>
      <c r="E5" s="120"/>
      <c r="F5" s="120"/>
      <c r="G5" s="120"/>
      <c r="H5" s="120"/>
      <c r="I5" s="7"/>
    </row>
    <row r="6" spans="2:5" ht="12.75">
      <c r="B6" s="88"/>
      <c r="D6" s="7"/>
      <c r="E6" s="7"/>
    </row>
    <row r="7" spans="2:5" ht="12.75">
      <c r="B7" s="88"/>
      <c r="D7" s="7"/>
      <c r="E7" s="7"/>
    </row>
    <row r="8" spans="4:9" ht="12.75">
      <c r="D8" s="7"/>
      <c r="E8" s="7"/>
      <c r="F8" s="7"/>
      <c r="G8" s="7"/>
      <c r="H8" s="7"/>
      <c r="I8" s="7"/>
    </row>
    <row r="9" spans="1:9" ht="48.75" customHeight="1">
      <c r="A9" s="153" t="s">
        <v>137</v>
      </c>
      <c r="B9" s="153"/>
      <c r="C9" s="153"/>
      <c r="D9" s="153"/>
      <c r="E9" s="153"/>
      <c r="F9" s="153"/>
      <c r="G9" s="153"/>
      <c r="H9" s="153"/>
      <c r="I9" s="153"/>
    </row>
    <row r="10" spans="1:9" ht="46.5" customHeight="1">
      <c r="A10" s="170" t="s">
        <v>1</v>
      </c>
      <c r="B10" s="180" t="s">
        <v>42</v>
      </c>
      <c r="C10" s="173" t="s">
        <v>36</v>
      </c>
      <c r="D10" s="175" t="s">
        <v>138</v>
      </c>
      <c r="E10" s="164" t="s">
        <v>38</v>
      </c>
      <c r="F10" s="165"/>
      <c r="G10" s="164" t="s">
        <v>43</v>
      </c>
      <c r="H10" s="165"/>
      <c r="I10" s="178" t="s">
        <v>35</v>
      </c>
    </row>
    <row r="11" spans="1:9" ht="54" customHeight="1">
      <c r="A11" s="171"/>
      <c r="B11" s="181"/>
      <c r="C11" s="174"/>
      <c r="D11" s="176"/>
      <c r="E11" s="91" t="s">
        <v>40</v>
      </c>
      <c r="F11" s="91" t="s">
        <v>39</v>
      </c>
      <c r="G11" s="91" t="s">
        <v>40</v>
      </c>
      <c r="H11" s="91" t="s">
        <v>39</v>
      </c>
      <c r="I11" s="179"/>
    </row>
    <row r="12" spans="1:9" ht="15" customHeight="1">
      <c r="A12" s="9">
        <v>1</v>
      </c>
      <c r="B12" s="10">
        <v>2</v>
      </c>
      <c r="C12" s="10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</row>
    <row r="13" spans="1:9" ht="19.5" customHeight="1">
      <c r="A13" s="47"/>
      <c r="B13" s="177" t="s">
        <v>56</v>
      </c>
      <c r="C13" s="156"/>
      <c r="D13" s="156"/>
      <c r="E13" s="156"/>
      <c r="F13" s="156"/>
      <c r="G13" s="156"/>
      <c r="H13" s="156"/>
      <c r="I13" s="157"/>
    </row>
    <row r="14" spans="1:11" ht="12.75">
      <c r="A14" s="57"/>
      <c r="B14" s="177" t="s">
        <v>54</v>
      </c>
      <c r="C14" s="156"/>
      <c r="D14" s="156"/>
      <c r="E14" s="156"/>
      <c r="F14" s="156"/>
      <c r="G14" s="156"/>
      <c r="H14" s="156"/>
      <c r="I14" s="157"/>
      <c r="J14" s="92"/>
      <c r="K14" s="92"/>
    </row>
    <row r="15" spans="1:11" s="20" customFormat="1" ht="21" customHeight="1">
      <c r="A15" s="93">
        <v>1</v>
      </c>
      <c r="B15" s="94" t="s">
        <v>2</v>
      </c>
      <c r="C15" s="95" t="s">
        <v>3</v>
      </c>
      <c r="D15" s="96">
        <v>50</v>
      </c>
      <c r="E15" s="97"/>
      <c r="F15" s="97">
        <f>E15*D15</f>
        <v>0</v>
      </c>
      <c r="G15" s="97"/>
      <c r="H15" s="97">
        <f aca="true" t="shared" si="0" ref="H15:H22">G15*D15</f>
        <v>0</v>
      </c>
      <c r="I15" s="97">
        <f aca="true" t="shared" si="1" ref="I15:I22">H15+F15</f>
        <v>0</v>
      </c>
      <c r="J15" s="98"/>
      <c r="K15" s="99"/>
    </row>
    <row r="16" spans="1:11" s="20" customFormat="1" ht="12.75">
      <c r="A16" s="93">
        <v>2</v>
      </c>
      <c r="B16" s="94" t="s">
        <v>4</v>
      </c>
      <c r="C16" s="95" t="s">
        <v>3</v>
      </c>
      <c r="D16" s="96">
        <v>10</v>
      </c>
      <c r="E16" s="97"/>
      <c r="F16" s="97">
        <f aca="true" t="shared" si="2" ref="F16:F22">E16*D16</f>
        <v>0</v>
      </c>
      <c r="G16" s="97"/>
      <c r="H16" s="97">
        <f t="shared" si="0"/>
        <v>0</v>
      </c>
      <c r="I16" s="97">
        <f t="shared" si="1"/>
        <v>0</v>
      </c>
      <c r="J16" s="98"/>
      <c r="K16" s="99"/>
    </row>
    <row r="17" spans="1:11" s="20" customFormat="1" ht="12.75">
      <c r="A17" s="93">
        <v>3</v>
      </c>
      <c r="B17" s="94" t="s">
        <v>8</v>
      </c>
      <c r="C17" s="95" t="s">
        <v>3</v>
      </c>
      <c r="D17" s="96">
        <v>25</v>
      </c>
      <c r="E17" s="97"/>
      <c r="F17" s="97">
        <f t="shared" si="2"/>
        <v>0</v>
      </c>
      <c r="G17" s="97"/>
      <c r="H17" s="97">
        <f t="shared" si="0"/>
        <v>0</v>
      </c>
      <c r="I17" s="97">
        <f t="shared" si="1"/>
        <v>0</v>
      </c>
      <c r="J17" s="98"/>
      <c r="K17" s="99"/>
    </row>
    <row r="18" spans="1:11" s="20" customFormat="1" ht="25.5">
      <c r="A18" s="93">
        <v>4</v>
      </c>
      <c r="B18" s="94" t="s">
        <v>6</v>
      </c>
      <c r="C18" s="95" t="s">
        <v>5</v>
      </c>
      <c r="D18" s="96">
        <v>5</v>
      </c>
      <c r="E18" s="97"/>
      <c r="F18" s="97">
        <f t="shared" si="2"/>
        <v>0</v>
      </c>
      <c r="G18" s="97"/>
      <c r="H18" s="97">
        <f t="shared" si="0"/>
        <v>0</v>
      </c>
      <c r="I18" s="97">
        <f t="shared" si="1"/>
        <v>0</v>
      </c>
      <c r="J18" s="98"/>
      <c r="K18" s="99"/>
    </row>
    <row r="19" spans="1:11" ht="12.75">
      <c r="A19" s="100">
        <v>5</v>
      </c>
      <c r="B19" s="101" t="s">
        <v>59</v>
      </c>
      <c r="C19" s="102" t="s">
        <v>117</v>
      </c>
      <c r="D19" s="103">
        <v>8</v>
      </c>
      <c r="E19" s="18"/>
      <c r="F19" s="97">
        <f t="shared" si="2"/>
        <v>0</v>
      </c>
      <c r="G19" s="97"/>
      <c r="H19" s="97">
        <f t="shared" si="0"/>
        <v>0</v>
      </c>
      <c r="I19" s="97">
        <f t="shared" si="1"/>
        <v>0</v>
      </c>
      <c r="J19" s="99"/>
      <c r="K19" s="92"/>
    </row>
    <row r="20" spans="1:11" ht="12.75">
      <c r="A20" s="100">
        <v>6</v>
      </c>
      <c r="B20" s="101" t="s">
        <v>60</v>
      </c>
      <c r="C20" s="102" t="s">
        <v>117</v>
      </c>
      <c r="D20" s="103">
        <v>8</v>
      </c>
      <c r="E20" s="18"/>
      <c r="F20" s="97">
        <f t="shared" si="2"/>
        <v>0</v>
      </c>
      <c r="G20" s="97"/>
      <c r="H20" s="97">
        <f t="shared" si="0"/>
        <v>0</v>
      </c>
      <c r="I20" s="97">
        <f t="shared" si="1"/>
        <v>0</v>
      </c>
      <c r="J20" s="99"/>
      <c r="K20" s="92"/>
    </row>
    <row r="21" spans="1:10" ht="12.75">
      <c r="A21" s="100">
        <v>7</v>
      </c>
      <c r="B21" s="101" t="s">
        <v>58</v>
      </c>
      <c r="C21" s="23" t="s">
        <v>5</v>
      </c>
      <c r="D21" s="103">
        <v>8</v>
      </c>
      <c r="E21" s="18"/>
      <c r="F21" s="97">
        <f t="shared" si="2"/>
        <v>0</v>
      </c>
      <c r="G21" s="97"/>
      <c r="H21" s="97">
        <f t="shared" si="0"/>
        <v>0</v>
      </c>
      <c r="I21" s="97">
        <f t="shared" si="1"/>
        <v>0</v>
      </c>
      <c r="J21" s="20"/>
    </row>
    <row r="22" spans="1:9" s="106" customFormat="1" ht="25.5">
      <c r="A22" s="57">
        <v>8</v>
      </c>
      <c r="B22" s="60" t="s">
        <v>61</v>
      </c>
      <c r="C22" s="60" t="s">
        <v>118</v>
      </c>
      <c r="D22" s="104">
        <v>15</v>
      </c>
      <c r="E22" s="105"/>
      <c r="F22" s="97">
        <f t="shared" si="2"/>
        <v>0</v>
      </c>
      <c r="G22" s="97"/>
      <c r="H22" s="97">
        <f t="shared" si="0"/>
        <v>0</v>
      </c>
      <c r="I22" s="97">
        <f t="shared" si="1"/>
        <v>0</v>
      </c>
    </row>
    <row r="23" spans="1:9" ht="12.75">
      <c r="A23" s="47"/>
      <c r="B23" s="47" t="s">
        <v>35</v>
      </c>
      <c r="C23" s="47"/>
      <c r="D23" s="59"/>
      <c r="E23" s="107"/>
      <c r="F23" s="107">
        <f>SUM(F14:F22)</f>
        <v>0</v>
      </c>
      <c r="G23" s="107"/>
      <c r="H23" s="107">
        <f>SUM(H14:H22)</f>
        <v>0</v>
      </c>
      <c r="I23" s="107">
        <f>SUM(I14:I22)</f>
        <v>0</v>
      </c>
    </row>
    <row r="24" spans="1:9" ht="12.75">
      <c r="A24" s="47"/>
      <c r="B24" s="47" t="s">
        <v>52</v>
      </c>
      <c r="C24" s="108"/>
      <c r="D24" s="59"/>
      <c r="E24" s="107"/>
      <c r="F24" s="107"/>
      <c r="G24" s="107"/>
      <c r="H24" s="107"/>
      <c r="I24" s="107">
        <f>I23*C24</f>
        <v>0</v>
      </c>
    </row>
    <row r="25" spans="1:9" ht="12.75">
      <c r="A25" s="47"/>
      <c r="B25" s="47" t="s">
        <v>35</v>
      </c>
      <c r="C25" s="47"/>
      <c r="D25" s="59"/>
      <c r="E25" s="107"/>
      <c r="F25" s="107"/>
      <c r="G25" s="107"/>
      <c r="H25" s="107"/>
      <c r="I25" s="107">
        <f>I23+I24</f>
        <v>0</v>
      </c>
    </row>
    <row r="26" spans="1:9" ht="12.75">
      <c r="A26" s="47"/>
      <c r="B26" s="47" t="s">
        <v>55</v>
      </c>
      <c r="C26" s="108"/>
      <c r="D26" s="59"/>
      <c r="E26" s="107"/>
      <c r="F26" s="107"/>
      <c r="G26" s="107"/>
      <c r="H26" s="107"/>
      <c r="I26" s="107">
        <f>I25*C26</f>
        <v>0</v>
      </c>
    </row>
    <row r="27" spans="1:9" ht="12.75">
      <c r="A27" s="47"/>
      <c r="B27" s="47" t="s">
        <v>53</v>
      </c>
      <c r="C27" s="47"/>
      <c r="D27" s="59"/>
      <c r="E27" s="107"/>
      <c r="F27" s="107"/>
      <c r="G27" s="107"/>
      <c r="H27" s="107"/>
      <c r="I27" s="107">
        <f>I25+I26</f>
        <v>0</v>
      </c>
    </row>
    <row r="28" spans="1:10" s="2" customFormat="1" ht="12.75">
      <c r="A28" s="177" t="s">
        <v>12</v>
      </c>
      <c r="B28" s="156"/>
      <c r="C28" s="156"/>
      <c r="D28" s="156"/>
      <c r="E28" s="156"/>
      <c r="F28" s="156"/>
      <c r="G28" s="156"/>
      <c r="H28" s="156"/>
      <c r="I28" s="157"/>
      <c r="J28" s="7"/>
    </row>
    <row r="29" spans="1:10" s="2" customFormat="1" ht="18.75" customHeight="1">
      <c r="A29" s="57"/>
      <c r="B29" s="177" t="s">
        <v>57</v>
      </c>
      <c r="C29" s="156"/>
      <c r="D29" s="156"/>
      <c r="E29" s="156"/>
      <c r="F29" s="156"/>
      <c r="G29" s="156"/>
      <c r="H29" s="156"/>
      <c r="I29" s="157"/>
      <c r="J29" s="7"/>
    </row>
    <row r="30" spans="1:10" ht="21" customHeight="1">
      <c r="A30" s="21">
        <v>1</v>
      </c>
      <c r="B30" s="65" t="s">
        <v>13</v>
      </c>
      <c r="C30" s="102" t="s">
        <v>66</v>
      </c>
      <c r="D30" s="103">
        <v>176</v>
      </c>
      <c r="E30" s="18"/>
      <c r="F30" s="18">
        <f>D30*E30</f>
        <v>0</v>
      </c>
      <c r="G30" s="19"/>
      <c r="H30" s="18">
        <f>G30*D30</f>
        <v>0</v>
      </c>
      <c r="I30" s="18">
        <f>H30+F30</f>
        <v>0</v>
      </c>
      <c r="J30" s="2"/>
    </row>
    <row r="31" spans="1:10" ht="19.5" customHeight="1">
      <c r="A31" s="21">
        <v>2</v>
      </c>
      <c r="B31" s="65" t="s">
        <v>14</v>
      </c>
      <c r="C31" s="102" t="s">
        <v>66</v>
      </c>
      <c r="D31" s="103">
        <v>180</v>
      </c>
      <c r="E31" s="18"/>
      <c r="F31" s="18">
        <f>D31*E31</f>
        <v>0</v>
      </c>
      <c r="G31" s="19"/>
      <c r="H31" s="18">
        <f>G31*D31</f>
        <v>0</v>
      </c>
      <c r="I31" s="18">
        <f>H31+F31</f>
        <v>0</v>
      </c>
      <c r="J31" s="2"/>
    </row>
    <row r="32" spans="1:9" s="2" customFormat="1" ht="30" customHeight="1">
      <c r="A32" s="21">
        <v>3</v>
      </c>
      <c r="B32" s="65" t="s">
        <v>15</v>
      </c>
      <c r="C32" s="23" t="s">
        <v>16</v>
      </c>
      <c r="D32" s="103">
        <v>53</v>
      </c>
      <c r="E32" s="53"/>
      <c r="F32" s="18">
        <f>D32*E32</f>
        <v>0</v>
      </c>
      <c r="G32" s="109"/>
      <c r="H32" s="18">
        <f>G32*D32</f>
        <v>0</v>
      </c>
      <c r="I32" s="53">
        <f>H32+F32</f>
        <v>0</v>
      </c>
    </row>
    <row r="33" spans="1:9" ht="34.5" customHeight="1">
      <c r="A33" s="57">
        <v>4</v>
      </c>
      <c r="B33" s="60" t="s">
        <v>17</v>
      </c>
      <c r="C33" s="60" t="s">
        <v>5</v>
      </c>
      <c r="D33" s="59">
        <v>35</v>
      </c>
      <c r="E33" s="19"/>
      <c r="F33" s="18">
        <f>D33*E33</f>
        <v>0</v>
      </c>
      <c r="G33" s="19"/>
      <c r="H33" s="18">
        <f>G33*D33</f>
        <v>0</v>
      </c>
      <c r="I33" s="19">
        <f>H33+F33</f>
        <v>0</v>
      </c>
    </row>
    <row r="34" spans="1:9" ht="12.75">
      <c r="A34" s="47"/>
      <c r="B34" s="47" t="s">
        <v>35</v>
      </c>
      <c r="C34" s="110"/>
      <c r="D34" s="59"/>
      <c r="E34" s="107"/>
      <c r="F34" s="107">
        <f>SUM(F30:F33)</f>
        <v>0</v>
      </c>
      <c r="G34" s="107"/>
      <c r="H34" s="107">
        <f>SUM(H30:H33)</f>
        <v>0</v>
      </c>
      <c r="I34" s="107">
        <f>SUM(I29:I33)</f>
        <v>0</v>
      </c>
    </row>
    <row r="35" spans="1:9" ht="12.75">
      <c r="A35" s="47"/>
      <c r="B35" s="47" t="s">
        <v>62</v>
      </c>
      <c r="C35" s="108"/>
      <c r="D35" s="59"/>
      <c r="E35" s="107"/>
      <c r="F35" s="107"/>
      <c r="G35" s="107"/>
      <c r="H35" s="107"/>
      <c r="I35" s="107">
        <f>H34*C35</f>
        <v>0</v>
      </c>
    </row>
    <row r="36" spans="1:9" ht="15.75" customHeight="1">
      <c r="A36" s="47"/>
      <c r="B36" s="47" t="s">
        <v>35</v>
      </c>
      <c r="C36" s="47"/>
      <c r="D36" s="59"/>
      <c r="E36" s="107"/>
      <c r="F36" s="107"/>
      <c r="G36" s="107"/>
      <c r="H36" s="107"/>
      <c r="I36" s="107">
        <f>I34+I35</f>
        <v>0</v>
      </c>
    </row>
    <row r="37" spans="1:9" ht="18.75" customHeight="1">
      <c r="A37" s="47"/>
      <c r="B37" s="47" t="s">
        <v>55</v>
      </c>
      <c r="C37" s="108"/>
      <c r="D37" s="59"/>
      <c r="E37" s="107"/>
      <c r="F37" s="107"/>
      <c r="G37" s="107"/>
      <c r="H37" s="107"/>
      <c r="I37" s="107">
        <f>I36*C37</f>
        <v>0</v>
      </c>
    </row>
    <row r="38" spans="1:9" ht="16.5" customHeight="1">
      <c r="A38" s="47"/>
      <c r="B38" s="47" t="s">
        <v>53</v>
      </c>
      <c r="C38" s="47"/>
      <c r="D38" s="59"/>
      <c r="E38" s="107"/>
      <c r="F38" s="107"/>
      <c r="G38" s="107"/>
      <c r="H38" s="107"/>
      <c r="I38" s="107">
        <f>I36+I37</f>
        <v>0</v>
      </c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172"/>
      <c r="G44" s="172"/>
    </row>
  </sheetData>
  <sheetProtection/>
  <mergeCells count="14">
    <mergeCell ref="F44:G44"/>
    <mergeCell ref="B29:I29"/>
    <mergeCell ref="I10:I11"/>
    <mergeCell ref="B13:I13"/>
    <mergeCell ref="B14:I14"/>
    <mergeCell ref="A28:I28"/>
    <mergeCell ref="B10:B11"/>
    <mergeCell ref="A10:A11"/>
    <mergeCell ref="C10:C11"/>
    <mergeCell ref="D10:D11"/>
    <mergeCell ref="E10:F10"/>
    <mergeCell ref="G10:H10"/>
    <mergeCell ref="C4:H4"/>
    <mergeCell ref="A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zoomScale="85" zoomScaleNormal="85" zoomScalePageLayoutView="0" workbookViewId="0" topLeftCell="A28">
      <selection activeCell="B14" sqref="B14:I14"/>
    </sheetView>
  </sheetViews>
  <sheetFormatPr defaultColWidth="9.00390625" defaultRowHeight="12.75"/>
  <cols>
    <col min="1" max="1" width="4.625" style="88" customWidth="1"/>
    <col min="2" max="2" width="47.00390625" style="7" customWidth="1"/>
    <col min="3" max="3" width="11.00390625" style="7" customWidth="1"/>
    <col min="4" max="4" width="17.125" style="90" customWidth="1"/>
    <col min="5" max="5" width="7.75390625" style="89" customWidth="1"/>
    <col min="6" max="6" width="10.125" style="89" customWidth="1"/>
    <col min="7" max="7" width="9.25390625" style="89" bestFit="1" customWidth="1"/>
    <col min="8" max="8" width="13.375" style="89" customWidth="1"/>
    <col min="9" max="9" width="21.00390625" style="89" customWidth="1"/>
    <col min="10" max="10" width="9.25390625" style="7" bestFit="1" customWidth="1"/>
    <col min="11" max="11" width="9.125" style="7" customWidth="1"/>
    <col min="12" max="13" width="9.25390625" style="7" bestFit="1" customWidth="1"/>
    <col min="14" max="16384" width="9.125" style="7" customWidth="1"/>
  </cols>
  <sheetData>
    <row r="1" spans="2:9" ht="12.75">
      <c r="B1" s="126" t="s">
        <v>129</v>
      </c>
      <c r="C1" s="117"/>
      <c r="D1" s="117"/>
      <c r="E1" s="117"/>
      <c r="F1" s="117"/>
      <c r="G1" s="117"/>
      <c r="H1" s="117"/>
      <c r="I1" s="7"/>
    </row>
    <row r="2" spans="2:9" ht="12.75">
      <c r="B2" s="126" t="s">
        <v>130</v>
      </c>
      <c r="C2" s="122" t="s">
        <v>131</v>
      </c>
      <c r="D2" s="122"/>
      <c r="E2" s="122"/>
      <c r="F2" s="122"/>
      <c r="G2" s="122"/>
      <c r="H2" s="122"/>
      <c r="I2" s="7"/>
    </row>
    <row r="3" spans="2:9" ht="12.75">
      <c r="B3" s="126" t="s">
        <v>132</v>
      </c>
      <c r="C3" s="123"/>
      <c r="D3" s="123"/>
      <c r="E3" s="123"/>
      <c r="F3" s="123"/>
      <c r="G3" s="123"/>
      <c r="H3" s="123"/>
      <c r="I3" s="7"/>
    </row>
    <row r="4" spans="2:9" ht="15.75" customHeight="1">
      <c r="B4" s="127" t="s">
        <v>133</v>
      </c>
      <c r="C4" s="152" t="s">
        <v>134</v>
      </c>
      <c r="D4" s="152"/>
      <c r="E4" s="152"/>
      <c r="F4" s="152"/>
      <c r="G4" s="152"/>
      <c r="H4" s="152"/>
      <c r="I4" s="152"/>
    </row>
    <row r="5" spans="2:9" ht="12.75">
      <c r="B5" s="126" t="s">
        <v>135</v>
      </c>
      <c r="C5" s="122" t="s">
        <v>136</v>
      </c>
      <c r="D5" s="120"/>
      <c r="E5" s="120"/>
      <c r="F5" s="120"/>
      <c r="G5" s="120"/>
      <c r="H5" s="120"/>
      <c r="I5" s="7"/>
    </row>
    <row r="6" spans="2:6" ht="12.75">
      <c r="B6" s="88"/>
      <c r="C6" s="88"/>
      <c r="D6" s="7"/>
      <c r="E6" s="7"/>
      <c r="F6" s="7"/>
    </row>
    <row r="7" spans="2:6" ht="12.75">
      <c r="B7" s="88"/>
      <c r="C7" s="88"/>
      <c r="D7" s="7"/>
      <c r="E7" s="7"/>
      <c r="F7" s="7"/>
    </row>
    <row r="8" spans="2:9" ht="12.75">
      <c r="B8" s="88"/>
      <c r="D8" s="7"/>
      <c r="E8" s="7"/>
      <c r="F8" s="7"/>
      <c r="G8" s="7"/>
      <c r="H8" s="7"/>
      <c r="I8" s="7"/>
    </row>
    <row r="9" spans="1:9" ht="48.75" customHeight="1">
      <c r="A9" s="183" t="s">
        <v>44</v>
      </c>
      <c r="B9" s="183"/>
      <c r="C9" s="183"/>
      <c r="D9" s="183"/>
      <c r="E9" s="183"/>
      <c r="F9" s="183"/>
      <c r="G9" s="183"/>
      <c r="H9" s="183"/>
      <c r="I9" s="183"/>
    </row>
    <row r="10" spans="1:9" s="8" customFormat="1" ht="46.5" customHeight="1">
      <c r="A10" s="170" t="s">
        <v>1</v>
      </c>
      <c r="B10" s="180" t="s">
        <v>42</v>
      </c>
      <c r="C10" s="173" t="s">
        <v>36</v>
      </c>
      <c r="D10" s="175" t="s">
        <v>37</v>
      </c>
      <c r="E10" s="164" t="s">
        <v>38</v>
      </c>
      <c r="F10" s="165"/>
      <c r="G10" s="164" t="s">
        <v>43</v>
      </c>
      <c r="H10" s="165"/>
      <c r="I10" s="178" t="s">
        <v>35</v>
      </c>
    </row>
    <row r="11" spans="1:9" s="8" customFormat="1" ht="37.5" customHeight="1">
      <c r="A11" s="171"/>
      <c r="B11" s="181"/>
      <c r="C11" s="174"/>
      <c r="D11" s="176"/>
      <c r="E11" s="91" t="s">
        <v>40</v>
      </c>
      <c r="F11" s="91" t="s">
        <v>39</v>
      </c>
      <c r="G11" s="91" t="s">
        <v>40</v>
      </c>
      <c r="H11" s="91" t="s">
        <v>39</v>
      </c>
      <c r="I11" s="179"/>
    </row>
    <row r="12" spans="1:9" s="8" customFormat="1" ht="15" customHeight="1">
      <c r="A12" s="9">
        <v>1</v>
      </c>
      <c r="B12" s="10">
        <v>2</v>
      </c>
      <c r="C12" s="10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</row>
    <row r="13" spans="1:10" s="2" customFormat="1" ht="15.75">
      <c r="A13" s="184" t="s">
        <v>65</v>
      </c>
      <c r="B13" s="185"/>
      <c r="C13" s="185"/>
      <c r="D13" s="185"/>
      <c r="E13" s="185"/>
      <c r="F13" s="185"/>
      <c r="G13" s="185"/>
      <c r="H13" s="185"/>
      <c r="I13" s="186"/>
      <c r="J13" s="7"/>
    </row>
    <row r="14" spans="1:10" s="2" customFormat="1" ht="18.75" customHeight="1">
      <c r="A14" s="57"/>
      <c r="B14" s="146" t="s">
        <v>57</v>
      </c>
      <c r="C14" s="147"/>
      <c r="D14" s="147"/>
      <c r="E14" s="147"/>
      <c r="F14" s="147"/>
      <c r="G14" s="147"/>
      <c r="H14" s="147"/>
      <c r="I14" s="182"/>
      <c r="J14" s="7"/>
    </row>
    <row r="15" spans="1:10" s="2" customFormat="1" ht="18.75" customHeight="1">
      <c r="A15" s="58">
        <v>1</v>
      </c>
      <c r="B15" s="50" t="s">
        <v>63</v>
      </c>
      <c r="C15" s="47" t="s">
        <v>16</v>
      </c>
      <c r="D15" s="47">
        <v>2</v>
      </c>
      <c r="E15" s="107"/>
      <c r="F15" s="107"/>
      <c r="G15" s="107"/>
      <c r="H15" s="18">
        <f aca="true" t="shared" si="0" ref="H15:H31">G15*D15</f>
        <v>0</v>
      </c>
      <c r="I15" s="18">
        <f aca="true" t="shared" si="1" ref="I15:I31">H15+F15</f>
        <v>0</v>
      </c>
      <c r="J15" s="7"/>
    </row>
    <row r="16" spans="1:10" s="2" customFormat="1" ht="18.75" customHeight="1">
      <c r="A16" s="58">
        <v>2</v>
      </c>
      <c r="B16" s="50" t="s">
        <v>18</v>
      </c>
      <c r="C16" s="47" t="s">
        <v>16</v>
      </c>
      <c r="D16" s="47">
        <v>2</v>
      </c>
      <c r="E16" s="18"/>
      <c r="F16" s="18">
        <f aca="true" t="shared" si="2" ref="F16:F31">D16*E16</f>
        <v>0</v>
      </c>
      <c r="G16" s="19"/>
      <c r="H16" s="18">
        <f t="shared" si="0"/>
        <v>0</v>
      </c>
      <c r="I16" s="18">
        <f t="shared" si="1"/>
        <v>0</v>
      </c>
      <c r="J16" s="7"/>
    </row>
    <row r="17" spans="1:10" s="2" customFormat="1" ht="18.75" customHeight="1">
      <c r="A17" s="58">
        <v>3</v>
      </c>
      <c r="B17" s="50" t="s">
        <v>19</v>
      </c>
      <c r="C17" s="47" t="s">
        <v>16</v>
      </c>
      <c r="D17" s="47">
        <v>10</v>
      </c>
      <c r="E17" s="18"/>
      <c r="F17" s="18">
        <f t="shared" si="2"/>
        <v>0</v>
      </c>
      <c r="G17" s="19"/>
      <c r="H17" s="18">
        <f t="shared" si="0"/>
        <v>0</v>
      </c>
      <c r="I17" s="18">
        <f t="shared" si="1"/>
        <v>0</v>
      </c>
      <c r="J17" s="7"/>
    </row>
    <row r="18" spans="1:10" s="2" customFormat="1" ht="18.75" customHeight="1">
      <c r="A18" s="58">
        <v>4</v>
      </c>
      <c r="B18" s="111" t="s">
        <v>64</v>
      </c>
      <c r="C18" s="112" t="s">
        <v>16</v>
      </c>
      <c r="D18" s="112">
        <v>4</v>
      </c>
      <c r="E18" s="18"/>
      <c r="F18" s="18">
        <f t="shared" si="2"/>
        <v>0</v>
      </c>
      <c r="G18" s="19"/>
      <c r="H18" s="18">
        <f t="shared" si="0"/>
        <v>0</v>
      </c>
      <c r="I18" s="18">
        <f t="shared" si="1"/>
        <v>0</v>
      </c>
      <c r="J18" s="7"/>
    </row>
    <row r="19" spans="1:10" s="2" customFormat="1" ht="18.75" customHeight="1">
      <c r="A19" s="58">
        <v>5</v>
      </c>
      <c r="B19" s="111" t="s">
        <v>20</v>
      </c>
      <c r="C19" s="112" t="s">
        <v>5</v>
      </c>
      <c r="D19" s="112">
        <v>3</v>
      </c>
      <c r="E19" s="18"/>
      <c r="F19" s="18">
        <f t="shared" si="2"/>
        <v>0</v>
      </c>
      <c r="G19" s="19"/>
      <c r="H19" s="18">
        <f t="shared" si="0"/>
        <v>0</v>
      </c>
      <c r="I19" s="18">
        <f t="shared" si="1"/>
        <v>0</v>
      </c>
      <c r="J19" s="7"/>
    </row>
    <row r="20" spans="1:10" s="2" customFormat="1" ht="18.75" customHeight="1">
      <c r="A20" s="58">
        <v>6</v>
      </c>
      <c r="B20" s="113" t="s">
        <v>21</v>
      </c>
      <c r="C20" s="112" t="s">
        <v>5</v>
      </c>
      <c r="D20" s="112">
        <v>2</v>
      </c>
      <c r="E20" s="18"/>
      <c r="F20" s="18">
        <f t="shared" si="2"/>
        <v>0</v>
      </c>
      <c r="G20" s="19"/>
      <c r="H20" s="18">
        <f t="shared" si="0"/>
        <v>0</v>
      </c>
      <c r="I20" s="18">
        <f t="shared" si="1"/>
        <v>0</v>
      </c>
      <c r="J20" s="7"/>
    </row>
    <row r="21" spans="1:10" s="2" customFormat="1" ht="18.75" customHeight="1">
      <c r="A21" s="58">
        <v>7</v>
      </c>
      <c r="B21" s="113" t="s">
        <v>22</v>
      </c>
      <c r="C21" s="112" t="s">
        <v>5</v>
      </c>
      <c r="D21" s="112">
        <v>10</v>
      </c>
      <c r="E21" s="18"/>
      <c r="F21" s="18">
        <f t="shared" si="2"/>
        <v>0</v>
      </c>
      <c r="G21" s="19"/>
      <c r="H21" s="18">
        <f t="shared" si="0"/>
        <v>0</v>
      </c>
      <c r="I21" s="18">
        <f t="shared" si="1"/>
        <v>0</v>
      </c>
      <c r="J21" s="7"/>
    </row>
    <row r="22" spans="1:10" s="2" customFormat="1" ht="18.75" customHeight="1">
      <c r="A22" s="58">
        <v>8</v>
      </c>
      <c r="B22" s="113" t="s">
        <v>23</v>
      </c>
      <c r="C22" s="112" t="s">
        <v>5</v>
      </c>
      <c r="D22" s="112">
        <v>15</v>
      </c>
      <c r="E22" s="18"/>
      <c r="F22" s="18">
        <f t="shared" si="2"/>
        <v>0</v>
      </c>
      <c r="G22" s="19"/>
      <c r="H22" s="18">
        <f t="shared" si="0"/>
        <v>0</v>
      </c>
      <c r="I22" s="18">
        <f t="shared" si="1"/>
        <v>0</v>
      </c>
      <c r="J22" s="7"/>
    </row>
    <row r="23" spans="1:10" s="2" customFormat="1" ht="18.75" customHeight="1">
      <c r="A23" s="58">
        <v>9</v>
      </c>
      <c r="B23" s="65" t="s">
        <v>69</v>
      </c>
      <c r="C23" s="102" t="s">
        <v>66</v>
      </c>
      <c r="D23" s="112">
        <v>240</v>
      </c>
      <c r="E23" s="18"/>
      <c r="F23" s="18">
        <f t="shared" si="2"/>
        <v>0</v>
      </c>
      <c r="G23" s="19"/>
      <c r="H23" s="18">
        <f t="shared" si="0"/>
        <v>0</v>
      </c>
      <c r="I23" s="18">
        <f t="shared" si="1"/>
        <v>0</v>
      </c>
      <c r="J23" s="7"/>
    </row>
    <row r="24" spans="1:10" ht="30.75" customHeight="1">
      <c r="A24" s="58">
        <v>10</v>
      </c>
      <c r="B24" s="65" t="s">
        <v>70</v>
      </c>
      <c r="C24" s="102" t="s">
        <v>66</v>
      </c>
      <c r="D24" s="103">
        <v>1500</v>
      </c>
      <c r="E24" s="18"/>
      <c r="F24" s="18">
        <f t="shared" si="2"/>
        <v>0</v>
      </c>
      <c r="G24" s="19"/>
      <c r="H24" s="18">
        <f t="shared" si="0"/>
        <v>0</v>
      </c>
      <c r="I24" s="18">
        <f t="shared" si="1"/>
        <v>0</v>
      </c>
      <c r="J24" s="2"/>
    </row>
    <row r="25" spans="1:10" ht="30.75" customHeight="1">
      <c r="A25" s="58">
        <v>11</v>
      </c>
      <c r="B25" s="65" t="s">
        <v>71</v>
      </c>
      <c r="C25" s="102" t="s">
        <v>66</v>
      </c>
      <c r="D25" s="103">
        <v>200</v>
      </c>
      <c r="E25" s="18"/>
      <c r="F25" s="18">
        <f t="shared" si="2"/>
        <v>0</v>
      </c>
      <c r="G25" s="19"/>
      <c r="H25" s="18">
        <f t="shared" si="0"/>
        <v>0</v>
      </c>
      <c r="I25" s="18">
        <f t="shared" si="1"/>
        <v>0</v>
      </c>
      <c r="J25" s="2"/>
    </row>
    <row r="26" spans="1:10" ht="25.5">
      <c r="A26" s="58">
        <v>12</v>
      </c>
      <c r="B26" s="65" t="s">
        <v>67</v>
      </c>
      <c r="C26" s="23" t="s">
        <v>5</v>
      </c>
      <c r="D26" s="103">
        <v>17</v>
      </c>
      <c r="E26" s="18"/>
      <c r="F26" s="18">
        <f t="shared" si="2"/>
        <v>0</v>
      </c>
      <c r="G26" s="19"/>
      <c r="H26" s="18">
        <f t="shared" si="0"/>
        <v>0</v>
      </c>
      <c r="I26" s="18">
        <f t="shared" si="1"/>
        <v>0</v>
      </c>
      <c r="J26" s="2"/>
    </row>
    <row r="27" spans="1:9" s="2" customFormat="1" ht="30" customHeight="1">
      <c r="A27" s="58">
        <v>13</v>
      </c>
      <c r="B27" s="65" t="s">
        <v>68</v>
      </c>
      <c r="C27" s="23" t="s">
        <v>5</v>
      </c>
      <c r="D27" s="103">
        <v>10</v>
      </c>
      <c r="E27" s="53"/>
      <c r="F27" s="18">
        <f t="shared" si="2"/>
        <v>0</v>
      </c>
      <c r="G27" s="109"/>
      <c r="H27" s="18">
        <f t="shared" si="0"/>
        <v>0</v>
      </c>
      <c r="I27" s="18">
        <f t="shared" si="1"/>
        <v>0</v>
      </c>
    </row>
    <row r="28" spans="1:9" ht="20.25" customHeight="1">
      <c r="A28" s="58">
        <v>14</v>
      </c>
      <c r="B28" s="60" t="s">
        <v>7</v>
      </c>
      <c r="C28" s="57" t="s">
        <v>5</v>
      </c>
      <c r="D28" s="59">
        <v>60</v>
      </c>
      <c r="E28" s="19"/>
      <c r="F28" s="18">
        <f t="shared" si="2"/>
        <v>0</v>
      </c>
      <c r="G28" s="19"/>
      <c r="H28" s="18">
        <f t="shared" si="0"/>
        <v>0</v>
      </c>
      <c r="I28" s="18">
        <f t="shared" si="1"/>
        <v>0</v>
      </c>
    </row>
    <row r="29" spans="1:9" ht="25.5">
      <c r="A29" s="58">
        <v>15</v>
      </c>
      <c r="B29" s="114" t="s">
        <v>72</v>
      </c>
      <c r="C29" s="115" t="s">
        <v>10</v>
      </c>
      <c r="D29" s="103">
        <v>16</v>
      </c>
      <c r="E29" s="18"/>
      <c r="F29" s="18">
        <f t="shared" si="2"/>
        <v>0</v>
      </c>
      <c r="G29" s="19"/>
      <c r="H29" s="18">
        <f t="shared" si="0"/>
        <v>0</v>
      </c>
      <c r="I29" s="18">
        <f t="shared" si="1"/>
        <v>0</v>
      </c>
    </row>
    <row r="30" spans="1:10" ht="25.5">
      <c r="A30" s="58">
        <v>16</v>
      </c>
      <c r="B30" s="114" t="s">
        <v>73</v>
      </c>
      <c r="C30" s="23" t="s">
        <v>5</v>
      </c>
      <c r="D30" s="103">
        <v>48</v>
      </c>
      <c r="E30" s="18"/>
      <c r="F30" s="18">
        <f t="shared" si="2"/>
        <v>0</v>
      </c>
      <c r="G30" s="19"/>
      <c r="H30" s="18">
        <f t="shared" si="0"/>
        <v>0</v>
      </c>
      <c r="I30" s="18">
        <f t="shared" si="1"/>
        <v>0</v>
      </c>
      <c r="J30" s="2"/>
    </row>
    <row r="31" spans="1:10" ht="12.75">
      <c r="A31" s="58">
        <v>17</v>
      </c>
      <c r="B31" s="114" t="s">
        <v>24</v>
      </c>
      <c r="C31" s="23" t="s">
        <v>25</v>
      </c>
      <c r="D31" s="103">
        <v>3</v>
      </c>
      <c r="E31" s="18"/>
      <c r="F31" s="18">
        <f t="shared" si="2"/>
        <v>0</v>
      </c>
      <c r="G31" s="19"/>
      <c r="H31" s="18">
        <f t="shared" si="0"/>
        <v>0</v>
      </c>
      <c r="I31" s="18">
        <f t="shared" si="1"/>
        <v>0</v>
      </c>
      <c r="J31" s="2"/>
    </row>
    <row r="32" spans="1:9" ht="12.75">
      <c r="A32" s="47"/>
      <c r="B32" s="47" t="s">
        <v>35</v>
      </c>
      <c r="C32" s="110"/>
      <c r="D32" s="59"/>
      <c r="E32" s="107"/>
      <c r="F32" s="107">
        <f>SUM(F16:F31)</f>
        <v>0</v>
      </c>
      <c r="G32" s="107"/>
      <c r="H32" s="107">
        <f>SUM(H16:H31)</f>
        <v>0</v>
      </c>
      <c r="I32" s="107">
        <f>SUM(I16:I31)</f>
        <v>0</v>
      </c>
    </row>
    <row r="33" spans="1:9" ht="12.75">
      <c r="A33" s="47"/>
      <c r="B33" s="47" t="s">
        <v>62</v>
      </c>
      <c r="C33" s="108"/>
      <c r="D33" s="59"/>
      <c r="E33" s="107"/>
      <c r="F33" s="107"/>
      <c r="G33" s="107"/>
      <c r="H33" s="107"/>
      <c r="I33" s="107">
        <f>H32*C33</f>
        <v>0</v>
      </c>
    </row>
    <row r="34" spans="1:10" s="8" customFormat="1" ht="15.75" customHeight="1">
      <c r="A34" s="47"/>
      <c r="B34" s="47" t="s">
        <v>35</v>
      </c>
      <c r="C34" s="108"/>
      <c r="D34" s="59"/>
      <c r="E34" s="107"/>
      <c r="F34" s="107"/>
      <c r="G34" s="107"/>
      <c r="H34" s="107"/>
      <c r="I34" s="107">
        <f>I32+I33</f>
        <v>0</v>
      </c>
      <c r="J34" s="7"/>
    </row>
    <row r="35" spans="1:10" s="8" customFormat="1" ht="30.75" customHeight="1" hidden="1">
      <c r="A35" s="47"/>
      <c r="B35" s="47" t="s">
        <v>55</v>
      </c>
      <c r="C35" s="108">
        <v>0.75</v>
      </c>
      <c r="D35" s="59"/>
      <c r="E35" s="107"/>
      <c r="F35" s="107"/>
      <c r="G35" s="107"/>
      <c r="H35" s="107"/>
      <c r="I35" s="107">
        <f>I34*C35</f>
        <v>0</v>
      </c>
      <c r="J35" s="7"/>
    </row>
    <row r="36" spans="1:10" s="8" customFormat="1" ht="16.5" customHeight="1">
      <c r="A36" s="47"/>
      <c r="B36" s="47" t="s">
        <v>55</v>
      </c>
      <c r="C36" s="108"/>
      <c r="D36" s="59"/>
      <c r="E36" s="107"/>
      <c r="F36" s="107"/>
      <c r="G36" s="107"/>
      <c r="H36" s="107"/>
      <c r="I36" s="107">
        <f>I34*C36</f>
        <v>0</v>
      </c>
      <c r="J36" s="7"/>
    </row>
    <row r="37" spans="1:10" s="8" customFormat="1" ht="16.5" customHeight="1">
      <c r="A37" s="47"/>
      <c r="B37" s="47" t="s">
        <v>53</v>
      </c>
      <c r="C37" s="47"/>
      <c r="D37" s="59"/>
      <c r="E37" s="107"/>
      <c r="F37" s="107"/>
      <c r="G37" s="107"/>
      <c r="H37" s="107"/>
      <c r="I37" s="107">
        <f>I34+I36</f>
        <v>0</v>
      </c>
      <c r="J37" s="7"/>
    </row>
    <row r="38" spans="4:5" ht="12.75">
      <c r="D38" s="7"/>
      <c r="E38" s="7"/>
    </row>
    <row r="39" spans="4:5" ht="12.75">
      <c r="D39" s="7"/>
      <c r="E39" s="7"/>
    </row>
    <row r="40" spans="2:7" ht="12.75">
      <c r="B40" s="5"/>
      <c r="C40" s="5"/>
      <c r="D40" s="7"/>
      <c r="E40" s="7"/>
      <c r="F40" s="5"/>
      <c r="G40" s="5"/>
    </row>
    <row r="41" spans="2:7" ht="12.75">
      <c r="B41" s="5"/>
      <c r="C41" s="5"/>
      <c r="D41" s="7"/>
      <c r="E41" s="7"/>
      <c r="F41" s="5"/>
      <c r="G41" s="5"/>
    </row>
    <row r="42" spans="2:7" ht="12.75">
      <c r="B42" s="5"/>
      <c r="C42" s="5"/>
      <c r="D42" s="7"/>
      <c r="E42" s="7"/>
      <c r="F42" s="172"/>
      <c r="G42" s="172"/>
    </row>
    <row r="43" spans="4:5" ht="12.75">
      <c r="D43" s="7"/>
      <c r="E43" s="7"/>
    </row>
    <row r="44" spans="4:5" ht="12.75">
      <c r="D44" s="7"/>
      <c r="E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</sheetData>
  <sheetProtection/>
  <mergeCells count="12">
    <mergeCell ref="C4:I4"/>
    <mergeCell ref="G10:H10"/>
    <mergeCell ref="F42:G42"/>
    <mergeCell ref="B14:I14"/>
    <mergeCell ref="A9:I9"/>
    <mergeCell ref="I10:I11"/>
    <mergeCell ref="A13:I13"/>
    <mergeCell ref="A10:A11"/>
    <mergeCell ref="B10:B11"/>
    <mergeCell ref="C10:C11"/>
    <mergeCell ref="D10:D11"/>
    <mergeCell ref="E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4">
      <selection activeCell="J11" sqref="J11"/>
    </sheetView>
  </sheetViews>
  <sheetFormatPr defaultColWidth="9.00390625" defaultRowHeight="12.75"/>
  <cols>
    <col min="1" max="1" width="4.625" style="88" customWidth="1"/>
    <col min="2" max="2" width="47.00390625" style="7" customWidth="1"/>
    <col min="3" max="3" width="8.125" style="7" customWidth="1"/>
    <col min="4" max="4" width="6.00390625" style="90" customWidth="1"/>
    <col min="5" max="5" width="7.75390625" style="89" customWidth="1"/>
    <col min="6" max="6" width="10.125" style="89" customWidth="1"/>
    <col min="7" max="7" width="9.25390625" style="89" bestFit="1" customWidth="1"/>
    <col min="8" max="8" width="16.75390625" style="89" customWidth="1"/>
    <col min="9" max="9" width="21.00390625" style="89" customWidth="1"/>
    <col min="10" max="10" width="9.25390625" style="7" bestFit="1" customWidth="1"/>
    <col min="11" max="11" width="9.125" style="7" customWidth="1"/>
    <col min="12" max="13" width="9.25390625" style="7" bestFit="1" customWidth="1"/>
    <col min="14" max="16384" width="9.125" style="7" customWidth="1"/>
  </cols>
  <sheetData>
    <row r="1" spans="1:9" ht="12.75">
      <c r="A1" s="7"/>
      <c r="B1" s="126" t="s">
        <v>129</v>
      </c>
      <c r="C1" s="117"/>
      <c r="D1" s="117"/>
      <c r="E1" s="117"/>
      <c r="F1" s="117"/>
      <c r="G1" s="117"/>
      <c r="H1" s="117"/>
      <c r="I1" s="7"/>
    </row>
    <row r="2" spans="1:9" ht="12.75">
      <c r="A2" s="7"/>
      <c r="B2" s="126" t="s">
        <v>130</v>
      </c>
      <c r="C2" s="122" t="s">
        <v>131</v>
      </c>
      <c r="D2" s="122"/>
      <c r="E2" s="122"/>
      <c r="F2" s="122"/>
      <c r="G2" s="122"/>
      <c r="H2" s="122"/>
      <c r="I2" s="7"/>
    </row>
    <row r="3" spans="1:9" ht="12.75">
      <c r="A3" s="7"/>
      <c r="B3" s="126" t="s">
        <v>132</v>
      </c>
      <c r="C3" s="123"/>
      <c r="D3" s="123"/>
      <c r="E3" s="123"/>
      <c r="F3" s="123"/>
      <c r="G3" s="123"/>
      <c r="H3" s="123"/>
      <c r="I3" s="7"/>
    </row>
    <row r="4" spans="1:9" ht="12.75" customHeight="1">
      <c r="A4" s="7"/>
      <c r="B4" s="127" t="s">
        <v>133</v>
      </c>
      <c r="C4" s="152" t="s">
        <v>134</v>
      </c>
      <c r="D4" s="152"/>
      <c r="E4" s="152"/>
      <c r="F4" s="152"/>
      <c r="G4" s="152"/>
      <c r="H4" s="152"/>
      <c r="I4" s="121"/>
    </row>
    <row r="5" spans="1:9" ht="12.75">
      <c r="A5" s="7"/>
      <c r="B5" s="126" t="s">
        <v>135</v>
      </c>
      <c r="C5" s="122" t="s">
        <v>136</v>
      </c>
      <c r="D5" s="120"/>
      <c r="E5" s="120"/>
      <c r="F5" s="120"/>
      <c r="G5" s="120"/>
      <c r="H5" s="120"/>
      <c r="I5" s="7"/>
    </row>
    <row r="6" ht="12.75">
      <c r="D6" s="7"/>
    </row>
    <row r="7" ht="12.75">
      <c r="D7" s="7"/>
    </row>
    <row r="8" ht="12.75">
      <c r="D8" s="7"/>
    </row>
    <row r="9" spans="1:9" ht="48.75" customHeight="1">
      <c r="A9" s="153" t="s">
        <v>44</v>
      </c>
      <c r="B9" s="153"/>
      <c r="C9" s="153"/>
      <c r="D9" s="153"/>
      <c r="E9" s="153"/>
      <c r="F9" s="153"/>
      <c r="G9" s="153"/>
      <c r="H9" s="153"/>
      <c r="I9" s="153"/>
    </row>
    <row r="10" spans="1:9" ht="46.5" customHeight="1">
      <c r="A10" s="170" t="s">
        <v>1</v>
      </c>
      <c r="B10" s="168" t="s">
        <v>42</v>
      </c>
      <c r="C10" s="166" t="s">
        <v>36</v>
      </c>
      <c r="D10" s="187" t="s">
        <v>37</v>
      </c>
      <c r="E10" s="164" t="s">
        <v>38</v>
      </c>
      <c r="F10" s="165"/>
      <c r="G10" s="164" t="s">
        <v>43</v>
      </c>
      <c r="H10" s="165"/>
      <c r="I10" s="154" t="s">
        <v>35</v>
      </c>
    </row>
    <row r="11" spans="1:9" ht="36" customHeight="1">
      <c r="A11" s="171"/>
      <c r="B11" s="169"/>
      <c r="C11" s="167"/>
      <c r="D11" s="187"/>
      <c r="E11" s="135" t="s">
        <v>40</v>
      </c>
      <c r="F11" s="91" t="s">
        <v>39</v>
      </c>
      <c r="G11" s="91" t="s">
        <v>40</v>
      </c>
      <c r="H11" s="136" t="s">
        <v>39</v>
      </c>
      <c r="I11" s="155"/>
    </row>
    <row r="12" spans="1:9" ht="15" customHeight="1">
      <c r="A12" s="9">
        <v>1</v>
      </c>
      <c r="B12" s="10">
        <v>2</v>
      </c>
      <c r="C12" s="10">
        <v>3</v>
      </c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</row>
    <row r="13" spans="1:10" s="2" customFormat="1" ht="12.75">
      <c r="A13" s="177" t="s">
        <v>144</v>
      </c>
      <c r="B13" s="156"/>
      <c r="C13" s="156"/>
      <c r="D13" s="156"/>
      <c r="E13" s="156"/>
      <c r="F13" s="156"/>
      <c r="G13" s="156"/>
      <c r="H13" s="156"/>
      <c r="I13" s="157"/>
      <c r="J13" s="7"/>
    </row>
    <row r="14" spans="1:10" s="2" customFormat="1" ht="18.75" customHeight="1">
      <c r="A14" s="57"/>
      <c r="B14" s="146" t="s">
        <v>57</v>
      </c>
      <c r="C14" s="147"/>
      <c r="D14" s="147"/>
      <c r="E14" s="147"/>
      <c r="F14" s="147"/>
      <c r="G14" s="147"/>
      <c r="H14" s="147"/>
      <c r="I14" s="182"/>
      <c r="J14" s="7"/>
    </row>
    <row r="15" spans="1:10" s="2" customFormat="1" ht="18.75" customHeight="1">
      <c r="A15" s="58">
        <v>1</v>
      </c>
      <c r="B15" s="50" t="s">
        <v>126</v>
      </c>
      <c r="C15" s="47" t="s">
        <v>16</v>
      </c>
      <c r="D15" s="47">
        <v>1</v>
      </c>
      <c r="E15" s="18"/>
      <c r="F15" s="18">
        <f aca="true" t="shared" si="0" ref="F15:F24">D15*E15</f>
        <v>0</v>
      </c>
      <c r="G15" s="19"/>
      <c r="H15" s="18">
        <f aca="true" t="shared" si="1" ref="H15:H24">G15*D15</f>
        <v>0</v>
      </c>
      <c r="I15" s="18">
        <f aca="true" t="shared" si="2" ref="I15:I24">H15+F15</f>
        <v>0</v>
      </c>
      <c r="J15" s="7"/>
    </row>
    <row r="16" spans="1:10" s="2" customFormat="1" ht="18.75" customHeight="1">
      <c r="A16" s="58">
        <v>2</v>
      </c>
      <c r="B16" s="50" t="s">
        <v>127</v>
      </c>
      <c r="C16" s="47" t="s">
        <v>5</v>
      </c>
      <c r="D16" s="47">
        <v>1</v>
      </c>
      <c r="E16" s="18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J16" s="7"/>
    </row>
    <row r="17" spans="1:10" s="2" customFormat="1" ht="18.75" customHeight="1">
      <c r="A17" s="58">
        <v>3</v>
      </c>
      <c r="B17" s="111" t="s">
        <v>124</v>
      </c>
      <c r="C17" s="112" t="s">
        <v>5</v>
      </c>
      <c r="D17" s="112">
        <v>1</v>
      </c>
      <c r="E17" s="18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  <c r="J17" s="7"/>
    </row>
    <row r="18" spans="1:10" s="2" customFormat="1" ht="18.75" customHeight="1">
      <c r="A18" s="58">
        <v>4</v>
      </c>
      <c r="B18" s="113" t="s">
        <v>122</v>
      </c>
      <c r="C18" s="112" t="s">
        <v>5</v>
      </c>
      <c r="D18" s="112">
        <v>2</v>
      </c>
      <c r="E18" s="18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  <c r="J18" s="7"/>
    </row>
    <row r="19" spans="1:10" s="2" customFormat="1" ht="18.75" customHeight="1">
      <c r="A19" s="58">
        <v>5</v>
      </c>
      <c r="B19" s="113" t="s">
        <v>123</v>
      </c>
      <c r="C19" s="112" t="s">
        <v>5</v>
      </c>
      <c r="D19" s="112">
        <v>2</v>
      </c>
      <c r="E19" s="18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J19" s="7"/>
    </row>
    <row r="20" spans="1:10" s="2" customFormat="1" ht="18.75" customHeight="1">
      <c r="A20" s="58">
        <v>6</v>
      </c>
      <c r="B20" s="113" t="s">
        <v>119</v>
      </c>
      <c r="C20" s="112" t="s">
        <v>5</v>
      </c>
      <c r="D20" s="112">
        <v>38</v>
      </c>
      <c r="E20" s="18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  <c r="J20" s="7"/>
    </row>
    <row r="21" spans="1:10" s="2" customFormat="1" ht="18.75" customHeight="1">
      <c r="A21" s="58">
        <v>7</v>
      </c>
      <c r="B21" s="113" t="s">
        <v>120</v>
      </c>
      <c r="C21" s="112" t="s">
        <v>5</v>
      </c>
      <c r="D21" s="112">
        <v>21</v>
      </c>
      <c r="E21" s="18"/>
      <c r="F21" s="18">
        <f t="shared" si="0"/>
        <v>0</v>
      </c>
      <c r="G21" s="19"/>
      <c r="H21" s="18">
        <f t="shared" si="1"/>
        <v>0</v>
      </c>
      <c r="I21" s="18">
        <f t="shared" si="2"/>
        <v>0</v>
      </c>
      <c r="J21" s="7"/>
    </row>
    <row r="22" spans="1:10" ht="30.75" customHeight="1">
      <c r="A22" s="58">
        <v>8</v>
      </c>
      <c r="B22" s="113" t="s">
        <v>121</v>
      </c>
      <c r="C22" s="112" t="s">
        <v>5</v>
      </c>
      <c r="D22" s="103">
        <v>21</v>
      </c>
      <c r="E22" s="18"/>
      <c r="F22" s="18">
        <f t="shared" si="0"/>
        <v>0</v>
      </c>
      <c r="G22" s="19"/>
      <c r="H22" s="18">
        <f t="shared" si="1"/>
        <v>0</v>
      </c>
      <c r="I22" s="18">
        <f t="shared" si="2"/>
        <v>0</v>
      </c>
      <c r="J22" s="2"/>
    </row>
    <row r="23" spans="1:10" ht="30.75" customHeight="1">
      <c r="A23" s="58">
        <v>9</v>
      </c>
      <c r="B23" s="65" t="s">
        <v>125</v>
      </c>
      <c r="C23" s="102" t="s">
        <v>66</v>
      </c>
      <c r="D23" s="103">
        <v>1500</v>
      </c>
      <c r="E23" s="18"/>
      <c r="F23" s="18">
        <f t="shared" si="0"/>
        <v>0</v>
      </c>
      <c r="G23" s="19"/>
      <c r="H23" s="18">
        <f t="shared" si="1"/>
        <v>0</v>
      </c>
      <c r="I23" s="18">
        <f t="shared" si="2"/>
        <v>0</v>
      </c>
      <c r="J23" s="2"/>
    </row>
    <row r="24" spans="1:10" ht="20.25" customHeight="1">
      <c r="A24" s="58">
        <v>10</v>
      </c>
      <c r="B24" s="65" t="s">
        <v>128</v>
      </c>
      <c r="C24" s="23" t="s">
        <v>16</v>
      </c>
      <c r="D24" s="103">
        <v>1</v>
      </c>
      <c r="E24" s="18"/>
      <c r="F24" s="18">
        <f t="shared" si="0"/>
        <v>0</v>
      </c>
      <c r="G24" s="19"/>
      <c r="H24" s="18">
        <f t="shared" si="1"/>
        <v>0</v>
      </c>
      <c r="I24" s="18">
        <f t="shared" si="2"/>
        <v>0</v>
      </c>
      <c r="J24" s="2"/>
    </row>
    <row r="25" spans="1:9" ht="12.75">
      <c r="A25" s="47"/>
      <c r="B25" s="47" t="s">
        <v>35</v>
      </c>
      <c r="C25" s="110"/>
      <c r="D25" s="59"/>
      <c r="E25" s="107"/>
      <c r="F25" s="107">
        <f>SUM(F15:F24)</f>
        <v>0</v>
      </c>
      <c r="G25" s="107"/>
      <c r="H25" s="107">
        <f>SUM(H15:H24)</f>
        <v>0</v>
      </c>
      <c r="I25" s="107">
        <f>SUM(I15:I24)</f>
        <v>0</v>
      </c>
    </row>
    <row r="26" spans="1:9" ht="12.75">
      <c r="A26" s="47"/>
      <c r="B26" s="47" t="s">
        <v>62</v>
      </c>
      <c r="C26" s="108"/>
      <c r="D26" s="59"/>
      <c r="E26" s="107"/>
      <c r="F26" s="107"/>
      <c r="G26" s="107"/>
      <c r="H26" s="107"/>
      <c r="I26" s="107">
        <f>H25*C26</f>
        <v>0</v>
      </c>
    </row>
    <row r="27" spans="1:9" ht="15.75" customHeight="1">
      <c r="A27" s="47"/>
      <c r="B27" s="47" t="s">
        <v>35</v>
      </c>
      <c r="C27" s="108"/>
      <c r="D27" s="59"/>
      <c r="E27" s="107"/>
      <c r="F27" s="107"/>
      <c r="G27" s="107"/>
      <c r="H27" s="107"/>
      <c r="I27" s="107">
        <f>I25+I26</f>
        <v>0</v>
      </c>
    </row>
    <row r="28" spans="1:9" ht="30.75" customHeight="1" hidden="1">
      <c r="A28" s="47"/>
      <c r="B28" s="47" t="s">
        <v>55</v>
      </c>
      <c r="C28" s="108">
        <v>0.75</v>
      </c>
      <c r="D28" s="59"/>
      <c r="E28" s="107"/>
      <c r="F28" s="107"/>
      <c r="G28" s="107"/>
      <c r="H28" s="107"/>
      <c r="I28" s="107">
        <f>I27*C28</f>
        <v>0</v>
      </c>
    </row>
    <row r="29" spans="1:9" ht="16.5" customHeight="1">
      <c r="A29" s="47"/>
      <c r="B29" s="47" t="s">
        <v>55</v>
      </c>
      <c r="C29" s="108"/>
      <c r="D29" s="59"/>
      <c r="E29" s="107"/>
      <c r="F29" s="107"/>
      <c r="G29" s="107"/>
      <c r="H29" s="107"/>
      <c r="I29" s="107">
        <f>I27*C29</f>
        <v>0</v>
      </c>
    </row>
    <row r="30" spans="1:9" ht="16.5" customHeight="1">
      <c r="A30" s="47"/>
      <c r="B30" s="47" t="s">
        <v>53</v>
      </c>
      <c r="C30" s="47"/>
      <c r="D30" s="59"/>
      <c r="E30" s="107"/>
      <c r="F30" s="107"/>
      <c r="G30" s="107"/>
      <c r="H30" s="107"/>
      <c r="I30" s="107">
        <f>I27+I29</f>
        <v>0</v>
      </c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  <row r="35" spans="2:7" ht="12.75">
      <c r="B35" s="5"/>
      <c r="C35" s="5"/>
      <c r="D35" s="5"/>
      <c r="E35" s="5"/>
      <c r="F35" s="172"/>
      <c r="G35" s="172"/>
    </row>
  </sheetData>
  <sheetProtection/>
  <mergeCells count="12">
    <mergeCell ref="C4:H4"/>
    <mergeCell ref="A9:I9"/>
    <mergeCell ref="I10:I11"/>
    <mergeCell ref="A13:I13"/>
    <mergeCell ref="B14:I14"/>
    <mergeCell ref="B10:B11"/>
    <mergeCell ref="C10:C11"/>
    <mergeCell ref="A10:A11"/>
    <mergeCell ref="D10:D11"/>
    <mergeCell ref="E10:F10"/>
    <mergeCell ref="G10:H10"/>
    <mergeCell ref="F35:G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Davit Ozashvili</cp:lastModifiedBy>
  <cp:lastPrinted>2019-07-09T12:40:51Z</cp:lastPrinted>
  <dcterms:created xsi:type="dcterms:W3CDTF">2005-06-20T10:26:42Z</dcterms:created>
  <dcterms:modified xsi:type="dcterms:W3CDTF">2019-08-26T11:37:00Z</dcterms:modified>
  <cp:category/>
  <cp:version/>
  <cp:contentType/>
  <cp:contentStatus/>
</cp:coreProperties>
</file>